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ate1904="1"/>
  <mc:AlternateContent xmlns:mc="http://schemas.openxmlformats.org/markup-compatibility/2006">
    <mc:Choice Requires="x15">
      <x15ac:absPath xmlns:x15ac="http://schemas.microsoft.com/office/spreadsheetml/2010/11/ac" url="C:\Users\naird\Desktop\"/>
    </mc:Choice>
  </mc:AlternateContent>
  <xr:revisionPtr revIDLastSave="0" documentId="13_ncr:1_{8141E223-9E38-4E40-9612-40FB4B588A0D}" xr6:coauthVersionLast="34" xr6:coauthVersionMax="34" xr10:uidLastSave="{00000000-0000-0000-0000-000000000000}"/>
  <bookViews>
    <workbookView xWindow="0" yWindow="0" windowWidth="20280" windowHeight="9468" xr2:uid="{00000000-000D-0000-FFFF-FFFF00000000}"/>
  </bookViews>
  <sheets>
    <sheet name="Zgłoszenia - Sobota" sheetId="2" r:id="rId1"/>
    <sheet name="Zgłoszenia - Niedziela" sheetId="3" r:id="rId2"/>
    <sheet name="Analiza czasowa - Sobota" sheetId="4" r:id="rId3"/>
    <sheet name="Analiza czasowa - Niedziela" sheetId="5" r:id="rId4"/>
  </sheets>
  <definedNames>
    <definedName name="_xlnm.Print_Area" localSheetId="1">'Zgłoszenia - Niedziela'!$A$1:$F$73</definedName>
    <definedName name="_xlnm.Print_Area" localSheetId="0">'Zgłoszenia - Sobota'!$A$1:$I$92</definedName>
  </definedNames>
  <calcPr calcId="179017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9" i="2" l="1"/>
  <c r="J70" i="3" l="1"/>
  <c r="J58" i="3"/>
  <c r="J62" i="3"/>
  <c r="J66" i="3"/>
  <c r="J54" i="3"/>
  <c r="I58" i="3"/>
  <c r="I62" i="3"/>
  <c r="I66" i="3"/>
  <c r="I70" i="3"/>
  <c r="I54" i="3"/>
  <c r="H48" i="3"/>
  <c r="H46" i="3"/>
  <c r="H41" i="3"/>
  <c r="H42" i="3"/>
  <c r="H43" i="3"/>
  <c r="H40" i="3"/>
  <c r="H34" i="3"/>
  <c r="H32" i="3"/>
  <c r="J12" i="3"/>
  <c r="J13" i="3"/>
  <c r="J14" i="3"/>
  <c r="J15" i="3"/>
  <c r="J11" i="3"/>
  <c r="I14" i="3"/>
  <c r="I12" i="3"/>
  <c r="I13" i="3"/>
  <c r="I15" i="3"/>
  <c r="I11" i="3"/>
  <c r="H22" i="3"/>
  <c r="H26" i="3"/>
  <c r="H18" i="3"/>
  <c r="H5" i="3"/>
  <c r="H6" i="3"/>
  <c r="H7" i="3"/>
  <c r="H8" i="3"/>
  <c r="H4" i="3"/>
  <c r="H89" i="2" l="1"/>
  <c r="H91" i="2"/>
  <c r="H85" i="2"/>
  <c r="H79" i="2"/>
  <c r="H80" i="2"/>
  <c r="H81" i="2"/>
  <c r="H82" i="2"/>
  <c r="H77" i="2"/>
  <c r="H69" i="2"/>
  <c r="H70" i="2"/>
  <c r="H71" i="2"/>
  <c r="H72" i="2"/>
  <c r="H73" i="2"/>
  <c r="H68" i="2"/>
  <c r="H59" i="2"/>
  <c r="H63" i="2"/>
  <c r="H57" i="2"/>
  <c r="H49" i="2"/>
  <c r="H51" i="2"/>
  <c r="H53" i="2"/>
  <c r="H47" i="2"/>
  <c r="H39" i="2"/>
  <c r="H41" i="2"/>
  <c r="H37" i="2"/>
  <c r="H33" i="2"/>
  <c r="H31" i="2"/>
  <c r="E67" i="2" l="1"/>
  <c r="E25" i="2"/>
  <c r="H21" i="2"/>
  <c r="H25" i="2"/>
  <c r="H17" i="2"/>
  <c r="H11" i="2"/>
  <c r="H12" i="2"/>
  <c r="H13" i="2"/>
  <c r="H14" i="2"/>
  <c r="H10" i="2"/>
  <c r="E43" i="2"/>
  <c r="E74" i="2"/>
  <c r="E18" i="3" l="1"/>
  <c r="E70" i="3"/>
  <c r="E66" i="3"/>
  <c r="E62" i="3"/>
  <c r="E58" i="3"/>
  <c r="E54" i="3"/>
  <c r="E50" i="3"/>
  <c r="E48" i="3"/>
  <c r="E46" i="3"/>
  <c r="E43" i="3"/>
  <c r="E42" i="3"/>
  <c r="E36" i="3"/>
  <c r="E34" i="3"/>
  <c r="E32" i="3"/>
  <c r="E26" i="3"/>
  <c r="E22" i="3"/>
  <c r="E7" i="3"/>
  <c r="E5" i="3"/>
  <c r="E91" i="2"/>
  <c r="E89" i="2"/>
  <c r="E87" i="2"/>
  <c r="E85" i="2"/>
  <c r="E82" i="2"/>
  <c r="E81" i="2"/>
  <c r="E80" i="2"/>
  <c r="E79" i="2"/>
  <c r="E78" i="2"/>
  <c r="E77" i="2"/>
  <c r="E73" i="2"/>
  <c r="E72" i="2"/>
  <c r="E70" i="2"/>
  <c r="E69" i="2"/>
  <c r="E68" i="2"/>
  <c r="E63" i="2"/>
  <c r="E61" i="2"/>
  <c r="E59" i="2"/>
  <c r="E57" i="2"/>
  <c r="E53" i="2"/>
  <c r="E51" i="2"/>
  <c r="E49" i="2"/>
  <c r="E47" i="2"/>
  <c r="E41" i="2"/>
  <c r="E39" i="2"/>
  <c r="E37" i="2"/>
  <c r="E35" i="2"/>
  <c r="E33" i="2"/>
  <c r="E21" i="2"/>
  <c r="E17" i="2"/>
  <c r="E5" i="2"/>
  <c r="E4" i="2"/>
</calcChain>
</file>

<file path=xl/sharedStrings.xml><?xml version="1.0" encoding="utf-8"?>
<sst xmlns="http://schemas.openxmlformats.org/spreadsheetml/2006/main" count="496" uniqueCount="116">
  <si>
    <t>Sobota</t>
  </si>
  <si>
    <t>Konkurencja</t>
  </si>
  <si>
    <t>Imię i nazwisko</t>
  </si>
  <si>
    <t>Wiek</t>
  </si>
  <si>
    <t>Klub</t>
  </si>
  <si>
    <t>Średnia wieku</t>
  </si>
  <si>
    <t>Przelicznik [s]</t>
  </si>
  <si>
    <t>Czas zmierzony</t>
  </si>
  <si>
    <t>Czas przeliczony</t>
  </si>
  <si>
    <t>Miejsce</t>
  </si>
  <si>
    <t>1xKM A-C</t>
  </si>
  <si>
    <t>Anna Kalinowska</t>
  </si>
  <si>
    <t>Polonia Poznań</t>
  </si>
  <si>
    <t>Joanna Wleklińska</t>
  </si>
  <si>
    <t>Gabriela Kociołek</t>
  </si>
  <si>
    <t>KS Posnania-RBW  Poznań</t>
  </si>
  <si>
    <t>1xKM D-I</t>
  </si>
  <si>
    <t>Gertrud Becker</t>
  </si>
  <si>
    <t>Neuruppiner Ruder Club</t>
  </si>
  <si>
    <t>Urlice Fuhrmann</t>
  </si>
  <si>
    <t>AZS-AWF Warszawa</t>
  </si>
  <si>
    <t>Grażyna Kanoniczak</t>
  </si>
  <si>
    <t>Róża Wasilewska</t>
  </si>
  <si>
    <t>Barbara Borkowska</t>
  </si>
  <si>
    <t>Danuta Pribe</t>
  </si>
  <si>
    <t>4xMM</t>
  </si>
  <si>
    <t>Paweł Szczepaniak</t>
  </si>
  <si>
    <t>Gerard Bednarek</t>
  </si>
  <si>
    <t>Andrzej Marcinkowski</t>
  </si>
  <si>
    <t>Dominik Michalski</t>
  </si>
  <si>
    <t>Jan Genatowski</t>
  </si>
  <si>
    <t>Ernest Grocki</t>
  </si>
  <si>
    <t>Tadeusz Śliwonik</t>
  </si>
  <si>
    <t>Jerzy Pestka</t>
  </si>
  <si>
    <t>Maciej Kobyliński</t>
  </si>
  <si>
    <t>Jordan Osuch</t>
  </si>
  <si>
    <t>Krzysztof Kalinowski</t>
  </si>
  <si>
    <t>Jacek Knopik</t>
  </si>
  <si>
    <t>Nicoleta Ion</t>
  </si>
  <si>
    <t>Tryton Poznań</t>
  </si>
  <si>
    <t>Pietro Giavedoni</t>
  </si>
  <si>
    <t>Jarosław Różycki</t>
  </si>
  <si>
    <t>2xMix A-C</t>
  </si>
  <si>
    <t>Larysa Szczepaniak</t>
  </si>
  <si>
    <t>Robert Knoerk</t>
  </si>
  <si>
    <t>Anetta Ogińska</t>
  </si>
  <si>
    <t>Dirk Pfaffe</t>
  </si>
  <si>
    <t>Damian Szeszuła</t>
  </si>
  <si>
    <t>Wojciech Urbanowski</t>
  </si>
  <si>
    <t>Neuruppiner Ruder Club/ Pałuckie Towarzystwo Wioślarskie w Żninie</t>
  </si>
  <si>
    <t>Bernadette Zettelmann</t>
  </si>
  <si>
    <t>2xMix - D-J</t>
  </si>
  <si>
    <t>Anna Gumienna</t>
  </si>
  <si>
    <t>Piotr Kozłowski</t>
  </si>
  <si>
    <t>Urlike Furmann</t>
  </si>
  <si>
    <t>Jacek Dąbrowski</t>
  </si>
  <si>
    <t>Ireneusz Borkowski</t>
  </si>
  <si>
    <t>2xKM</t>
  </si>
  <si>
    <t>Krystyna Wechmann</t>
  </si>
  <si>
    <t>KS Posnania-RBW  Poznań/AZS Warszawa</t>
  </si>
  <si>
    <t>1xMM A-D</t>
  </si>
  <si>
    <t>Ryszard Ablewski</t>
  </si>
  <si>
    <t>LOTTO Bydgostia</t>
  </si>
  <si>
    <t>Pałuckie Towarzystwo Wioślarskie w Żninie</t>
  </si>
  <si>
    <t>Waldemar Malinowski</t>
  </si>
  <si>
    <t>Dariusz Stefanowski</t>
  </si>
  <si>
    <t>AZS Wrocław</t>
  </si>
  <si>
    <t>1xMM F-H</t>
  </si>
  <si>
    <t>Krzysztof Nizioł</t>
  </si>
  <si>
    <t>GTW Gedania Gdańska</t>
  </si>
  <si>
    <t>Rudolf Insel</t>
  </si>
  <si>
    <t>Adam Gaca</t>
  </si>
  <si>
    <t>Jacek Wielebnowski</t>
  </si>
  <si>
    <t>Andrzej Adamczewski</t>
  </si>
  <si>
    <t>Andrzej Kowalski</t>
  </si>
  <si>
    <t>2xMM</t>
  </si>
  <si>
    <t>AZS-AWF Warszawa / KS Posnania-RBW  Poznań</t>
  </si>
  <si>
    <t>Niedziela</t>
  </si>
  <si>
    <t>1xMM F-G</t>
  </si>
  <si>
    <t>Celler Ruderverein</t>
  </si>
  <si>
    <t>Masters</t>
  </si>
  <si>
    <t>1xMM H-I</t>
  </si>
  <si>
    <t>AZS Warszawa</t>
  </si>
  <si>
    <t xml:space="preserve">Jerzy Pestka  </t>
  </si>
  <si>
    <t>KS Posnania-RBW</t>
  </si>
  <si>
    <t>Andrzej Jurga</t>
  </si>
  <si>
    <t>AZS- AWF Warszawa</t>
  </si>
  <si>
    <t>4xKM</t>
  </si>
  <si>
    <t>Agnieszka Urbanek</t>
  </si>
  <si>
    <t>Agata Wenc-Czarkowska</t>
  </si>
  <si>
    <t>2xMM A-C</t>
  </si>
  <si>
    <t>1xMM B-D</t>
  </si>
  <si>
    <t>2xMM D-H</t>
  </si>
  <si>
    <t>TWS Warmia</t>
  </si>
  <si>
    <t xml:space="preserve">Bogusław Otocki </t>
  </si>
  <si>
    <t>Grzegorz Otocki</t>
  </si>
  <si>
    <t>4xMIX</t>
  </si>
  <si>
    <t>13:50</t>
  </si>
  <si>
    <t>KS Posnania-RBW  Poznań / Hanower</t>
  </si>
  <si>
    <t>Posnania Poznań / Warmia</t>
  </si>
  <si>
    <t>Bernd Horch</t>
  </si>
  <si>
    <t>Helmut Longinus</t>
  </si>
  <si>
    <t>wakat</t>
  </si>
  <si>
    <t>KS Posnania-RBW  Poznań / Warmia Olsztyn / Celler Niemcy</t>
  </si>
  <si>
    <t>KS Posnania-RBW Poznań</t>
  </si>
  <si>
    <t>Yacht Club Nowa Huta</t>
  </si>
  <si>
    <t>(start sekwencyjny)</t>
  </si>
  <si>
    <t>KS Posnania-RBW  Poznań / STS Szczecin</t>
  </si>
  <si>
    <t>Sobota - po zebraniu</t>
  </si>
  <si>
    <t>Niedziela - po zebraniu</t>
  </si>
  <si>
    <t>Ulrice Fuhrmann</t>
  </si>
  <si>
    <t>-</t>
  </si>
  <si>
    <t>AZS AWF Warszawa</t>
  </si>
  <si>
    <t>Opóźnienie startu</t>
  </si>
  <si>
    <t>Czas bez opóźnienia</t>
  </si>
  <si>
    <t>Posnania Poznań / Hanower [OOC]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</si>
</sst>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m]&quot;m&quot;\ s.000&quot;s&quot;\ "/>
  </numFmts>
  <fonts count="10">
    <font>
      <sz val="10"/>
      <color indexed="8"/>
      <name val="Helvetica Neue"/>
    </font>
    <font>
      <b/>
      <sz val="18"/>
      <color indexed="8"/>
      <name val="Helvetica Neue"/>
    </font>
    <font>
      <b/>
      <sz val="10"/>
      <color indexed="8"/>
      <name val="Helvetica Neue"/>
    </font>
    <font>
      <sz val="11"/>
      <color indexed="8"/>
      <name val="Helvetica Neue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</font>
    <font>
      <b/>
      <u/>
      <sz val="10"/>
      <color indexed="8"/>
      <name val="Helvetica Neue"/>
      <charset val="238"/>
    </font>
    <font>
      <b/>
      <strike/>
      <sz val="10"/>
      <color indexed="8"/>
      <name val="Helvetica Neue"/>
    </font>
    <font>
      <strike/>
      <sz val="10"/>
      <color indexed="8"/>
      <name val="Helvetica Neue"/>
    </font>
    <font>
      <sz val="10"/>
      <color indexed="8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</fills>
  <borders count="17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4"/>
      </bottom>
      <diagonal/>
    </border>
    <border>
      <left style="thin">
        <color indexed="13"/>
      </left>
      <right style="thin">
        <color indexed="14"/>
      </right>
      <top style="thin">
        <color indexed="14"/>
      </top>
      <bottom style="thin">
        <color indexed="13"/>
      </bottom>
      <diagonal/>
    </border>
    <border>
      <left style="thin">
        <color indexed="14"/>
      </left>
      <right style="thin">
        <color indexed="13"/>
      </right>
      <top style="thin">
        <color indexed="14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4"/>
      </top>
      <bottom style="thin">
        <color indexed="13"/>
      </bottom>
      <diagonal/>
    </border>
    <border>
      <left style="thin">
        <color indexed="13"/>
      </left>
      <right style="thin">
        <color indexed="14"/>
      </right>
      <top style="thin">
        <color indexed="13"/>
      </top>
      <bottom style="thin">
        <color indexed="13"/>
      </bottom>
      <diagonal/>
    </border>
    <border>
      <left style="thin">
        <color indexed="14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4"/>
      </right>
      <top style="thin">
        <color indexed="13"/>
      </top>
      <bottom style="thin">
        <color indexed="14"/>
      </bottom>
      <diagonal/>
    </border>
    <border>
      <left style="thin">
        <color indexed="14"/>
      </left>
      <right style="thin">
        <color indexed="13"/>
      </right>
      <top style="thin">
        <color indexed="13"/>
      </top>
      <bottom style="thin">
        <color indexed="14"/>
      </bottom>
      <diagonal/>
    </border>
    <border>
      <left style="thin">
        <color indexed="13"/>
      </left>
      <right style="thin">
        <color indexed="14"/>
      </right>
      <top style="thin">
        <color indexed="13"/>
      </top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/>
      <diagonal/>
    </border>
    <border>
      <left style="thin">
        <color indexed="13"/>
      </left>
      <right style="thin">
        <color indexed="14"/>
      </right>
      <top/>
      <bottom style="thin">
        <color indexed="13"/>
      </bottom>
      <diagonal/>
    </border>
    <border>
      <left style="thin">
        <color indexed="13"/>
      </left>
      <right style="thin">
        <color indexed="13"/>
      </right>
      <top/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9"/>
      </bottom>
      <diagonal/>
    </border>
    <border>
      <left style="thin">
        <color indexed="19"/>
      </left>
      <right style="thin">
        <color indexed="19"/>
      </right>
      <top style="thin">
        <color indexed="19"/>
      </top>
      <bottom style="thin">
        <color indexed="19"/>
      </bottom>
      <diagonal/>
    </border>
    <border>
      <left style="thin">
        <color indexed="13"/>
      </left>
      <right style="thin">
        <color indexed="13"/>
      </right>
      <top/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26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20" fontId="2" fillId="4" borderId="3" xfId="0" applyNumberFormat="1" applyFont="1" applyFill="1" applyBorder="1" applyAlignment="1">
      <alignment vertical="center" wrapText="1"/>
    </xf>
    <xf numFmtId="0" fontId="0" fillId="4" borderId="4" xfId="0" applyFont="1" applyFill="1" applyBorder="1" applyAlignment="1">
      <alignment vertical="center" wrapText="1"/>
    </xf>
    <xf numFmtId="164" fontId="0" fillId="4" borderId="4" xfId="0" applyNumberFormat="1" applyFont="1" applyFill="1" applyBorder="1" applyAlignment="1">
      <alignment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49" fontId="0" fillId="5" borderId="6" xfId="0" applyNumberFormat="1" applyFont="1" applyFill="1" applyBorder="1" applyAlignment="1">
      <alignment vertical="center" wrapText="1"/>
    </xf>
    <xf numFmtId="0" fontId="0" fillId="5" borderId="7" xfId="0" applyNumberFormat="1" applyFont="1" applyFill="1" applyBorder="1" applyAlignment="1">
      <alignment vertical="center" wrapText="1"/>
    </xf>
    <xf numFmtId="49" fontId="0" fillId="5" borderId="7" xfId="0" applyNumberFormat="1" applyFont="1" applyFill="1" applyBorder="1" applyAlignment="1">
      <alignment vertical="center" wrapText="1"/>
    </xf>
    <xf numFmtId="164" fontId="0" fillId="5" borderId="7" xfId="0" applyNumberFormat="1" applyFont="1" applyFill="1" applyBorder="1" applyAlignment="1">
      <alignment vertical="center" wrapText="1"/>
    </xf>
    <xf numFmtId="165" fontId="0" fillId="5" borderId="7" xfId="0" applyNumberFormat="1" applyFont="1" applyFill="1" applyBorder="1" applyAlignment="1">
      <alignment vertical="center" wrapText="1"/>
    </xf>
    <xf numFmtId="0" fontId="2" fillId="3" borderId="8" xfId="0" applyNumberFormat="1" applyFont="1" applyFill="1" applyBorder="1" applyAlignment="1">
      <alignment horizontal="center" vertical="center" wrapText="1"/>
    </xf>
    <xf numFmtId="49" fontId="0" fillId="5" borderId="9" xfId="0" applyNumberFormat="1" applyFont="1" applyFill="1" applyBorder="1" applyAlignment="1">
      <alignment vertical="center" wrapText="1"/>
    </xf>
    <xf numFmtId="0" fontId="0" fillId="5" borderId="1" xfId="0" applyNumberFormat="1" applyFont="1" applyFill="1" applyBorder="1" applyAlignment="1">
      <alignment vertical="center" wrapText="1"/>
    </xf>
    <xf numFmtId="49" fontId="0" fillId="5" borderId="1" xfId="0" applyNumberFormat="1" applyFont="1" applyFill="1" applyBorder="1" applyAlignment="1">
      <alignment vertical="center" wrapText="1"/>
    </xf>
    <xf numFmtId="164" fontId="0" fillId="5" borderId="1" xfId="0" applyNumberFormat="1" applyFont="1" applyFill="1" applyBorder="1" applyAlignment="1">
      <alignment vertical="center" wrapText="1"/>
    </xf>
    <xf numFmtId="165" fontId="0" fillId="5" borderId="1" xfId="0" applyNumberFormat="1" applyFont="1" applyFill="1" applyBorder="1" applyAlignment="1">
      <alignment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20" fontId="2" fillId="4" borderId="6" xfId="0" applyNumberFormat="1" applyFont="1" applyFill="1" applyBorder="1" applyAlignment="1">
      <alignment vertical="center" wrapText="1"/>
    </xf>
    <xf numFmtId="0" fontId="0" fillId="4" borderId="7" xfId="0" applyFont="1" applyFill="1" applyBorder="1" applyAlignment="1">
      <alignment vertical="center" wrapText="1"/>
    </xf>
    <xf numFmtId="164" fontId="0" fillId="4" borderId="7" xfId="0" applyNumberFormat="1" applyFont="1" applyFill="1" applyBorder="1" applyAlignment="1">
      <alignment vertical="center" wrapText="1"/>
    </xf>
    <xf numFmtId="0" fontId="0" fillId="5" borderId="7" xfId="0" applyFont="1" applyFill="1" applyBorder="1" applyAlignment="1">
      <alignment vertical="center" wrapText="1"/>
    </xf>
    <xf numFmtId="49" fontId="0" fillId="6" borderId="6" xfId="0" applyNumberFormat="1" applyFont="1" applyFill="1" applyBorder="1" applyAlignment="1">
      <alignment vertical="center" wrapText="1"/>
    </xf>
    <xf numFmtId="0" fontId="0" fillId="6" borderId="7" xfId="0" applyNumberFormat="1" applyFont="1" applyFill="1" applyBorder="1" applyAlignment="1">
      <alignment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49" fontId="0" fillId="4" borderId="7" xfId="0" applyNumberFormat="1" applyFont="1" applyFill="1" applyBorder="1" applyAlignment="1">
      <alignment vertical="center" wrapText="1"/>
    </xf>
    <xf numFmtId="165" fontId="0" fillId="4" borderId="7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top" wrapText="1"/>
    </xf>
    <xf numFmtId="49" fontId="2" fillId="4" borderId="7" xfId="0" applyNumberFormat="1" applyFont="1" applyFill="1" applyBorder="1" applyAlignment="1">
      <alignment vertical="center" wrapText="1"/>
    </xf>
    <xf numFmtId="0" fontId="0" fillId="0" borderId="7" xfId="0" applyNumberFormat="1" applyFont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3" fillId="0" borderId="15" xfId="0" applyNumberFormat="1" applyFont="1" applyBorder="1" applyAlignment="1">
      <alignment vertical="center" wrapText="1"/>
    </xf>
    <xf numFmtId="20" fontId="3" fillId="0" borderId="15" xfId="0" applyNumberFormat="1" applyFont="1" applyBorder="1" applyAlignment="1">
      <alignment vertical="center" wrapText="1"/>
    </xf>
    <xf numFmtId="20" fontId="3" fillId="0" borderId="15" xfId="0" applyNumberFormat="1" applyFont="1" applyBorder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0" fillId="0" borderId="7" xfId="0" applyNumberFormat="1" applyFont="1" applyBorder="1" applyAlignment="1">
      <alignment vertical="center" wrapText="1"/>
    </xf>
    <xf numFmtId="20" fontId="0" fillId="0" borderId="7" xfId="0" applyNumberFormat="1" applyFont="1" applyBorder="1" applyAlignment="1">
      <alignment vertical="center" wrapText="1"/>
    </xf>
    <xf numFmtId="20" fontId="0" fillId="0" borderId="7" xfId="0" applyNumberFormat="1" applyFont="1" applyBorder="1" applyAlignment="1">
      <alignment horizontal="right" vertical="center" wrapText="1"/>
    </xf>
    <xf numFmtId="165" fontId="0" fillId="5" borderId="7" xfId="0" applyNumberFormat="1" applyFont="1" applyFill="1" applyBorder="1" applyAlignment="1">
      <alignment vertical="center" wrapText="1"/>
    </xf>
    <xf numFmtId="20" fontId="5" fillId="4" borderId="6" xfId="0" applyNumberFormat="1" applyFont="1" applyFill="1" applyBorder="1" applyAlignment="1">
      <alignment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49" fontId="6" fillId="4" borderId="6" xfId="0" applyNumberFormat="1" applyFont="1" applyFill="1" applyBorder="1" applyAlignment="1">
      <alignment horizontal="right" vertical="center" wrapText="1"/>
    </xf>
    <xf numFmtId="0" fontId="2" fillId="2" borderId="1" xfId="0" applyNumberFormat="1" applyFont="1" applyFill="1" applyBorder="1" applyAlignment="1">
      <alignment vertical="center" wrapText="1"/>
    </xf>
    <xf numFmtId="0" fontId="0" fillId="4" borderId="4" xfId="0" applyNumberFormat="1" applyFont="1" applyFill="1" applyBorder="1" applyAlignment="1">
      <alignment vertical="center" wrapText="1"/>
    </xf>
    <xf numFmtId="0" fontId="0" fillId="4" borderId="7" xfId="0" applyNumberFormat="1" applyFont="1" applyFill="1" applyBorder="1" applyAlignment="1">
      <alignment vertical="center" wrapText="1"/>
    </xf>
    <xf numFmtId="49" fontId="8" fillId="5" borderId="6" xfId="0" applyNumberFormat="1" applyFont="1" applyFill="1" applyBorder="1" applyAlignment="1">
      <alignment vertical="center" wrapText="1"/>
    </xf>
    <xf numFmtId="0" fontId="8" fillId="5" borderId="7" xfId="0" applyNumberFormat="1" applyFont="1" applyFill="1" applyBorder="1" applyAlignment="1">
      <alignment vertical="center" wrapText="1"/>
    </xf>
    <xf numFmtId="165" fontId="0" fillId="5" borderId="7" xfId="0" applyNumberFormat="1" applyFont="1" applyFill="1" applyBorder="1" applyAlignment="1">
      <alignment horizontal="center" vertical="center" wrapText="1"/>
    </xf>
    <xf numFmtId="0" fontId="0" fillId="5" borderId="7" xfId="0" applyNumberFormat="1" applyFont="1" applyFill="1" applyBorder="1" applyAlignment="1">
      <alignment horizontal="center" vertical="center" wrapText="1"/>
    </xf>
    <xf numFmtId="165" fontId="0" fillId="5" borderId="7" xfId="0" applyNumberFormat="1" applyFont="1" applyFill="1" applyBorder="1" applyAlignment="1">
      <alignment vertical="center" wrapText="1"/>
    </xf>
    <xf numFmtId="0" fontId="0" fillId="5" borderId="7" xfId="0" applyFont="1" applyFill="1" applyBorder="1" applyAlignment="1">
      <alignment vertical="center" wrapText="1"/>
    </xf>
    <xf numFmtId="49" fontId="4" fillId="5" borderId="6" xfId="0" applyNumberFormat="1" applyFont="1" applyFill="1" applyBorder="1" applyAlignment="1">
      <alignment vertical="center" wrapText="1"/>
    </xf>
    <xf numFmtId="0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vertical="center"/>
    </xf>
    <xf numFmtId="0" fontId="0" fillId="5" borderId="7" xfId="0" applyNumberFormat="1" applyFont="1" applyFill="1" applyBorder="1" applyAlignment="1">
      <alignment vertical="center" wrapText="1"/>
    </xf>
    <xf numFmtId="0" fontId="0" fillId="5" borderId="7" xfId="0" applyNumberFormat="1" applyFont="1" applyFill="1" applyBorder="1" applyAlignment="1">
      <alignment horizontal="center" vertical="center" wrapText="1"/>
    </xf>
    <xf numFmtId="165" fontId="0" fillId="5" borderId="7" xfId="0" applyNumberFormat="1" applyFont="1" applyFill="1" applyBorder="1" applyAlignment="1">
      <alignment vertical="center" wrapText="1"/>
    </xf>
    <xf numFmtId="0" fontId="0" fillId="5" borderId="7" xfId="0" applyFont="1" applyFill="1" applyBorder="1" applyAlignment="1">
      <alignment vertical="center" wrapText="1"/>
    </xf>
    <xf numFmtId="0" fontId="0" fillId="5" borderId="11" xfId="0" applyNumberFormat="1" applyFont="1" applyFill="1" applyBorder="1" applyAlignment="1">
      <alignment vertical="center" wrapText="1"/>
    </xf>
    <xf numFmtId="0" fontId="0" fillId="5" borderId="13" xfId="0" applyNumberFormat="1" applyFont="1" applyFill="1" applyBorder="1" applyAlignment="1">
      <alignment vertical="center" wrapText="1"/>
    </xf>
    <xf numFmtId="165" fontId="0" fillId="5" borderId="11" xfId="0" applyNumberFormat="1" applyFont="1" applyFill="1" applyBorder="1" applyAlignment="1">
      <alignment vertical="center" wrapText="1"/>
    </xf>
    <xf numFmtId="165" fontId="0" fillId="5" borderId="13" xfId="0" applyNumberFormat="1" applyFont="1" applyFill="1" applyBorder="1" applyAlignment="1">
      <alignment vertical="center" wrapText="1"/>
    </xf>
    <xf numFmtId="165" fontId="0" fillId="5" borderId="11" xfId="0" applyNumberFormat="1" applyFont="1" applyFill="1" applyBorder="1" applyAlignment="1">
      <alignment horizontal="center" vertical="center" wrapText="1"/>
    </xf>
    <xf numFmtId="165" fontId="0" fillId="5" borderId="13" xfId="0" applyNumberFormat="1" applyFont="1" applyFill="1" applyBorder="1" applyAlignment="1">
      <alignment horizontal="center" vertical="center" wrapText="1"/>
    </xf>
    <xf numFmtId="165" fontId="0" fillId="5" borderId="7" xfId="0" applyNumberFormat="1" applyFont="1" applyFill="1" applyBorder="1" applyAlignment="1">
      <alignment horizontal="center" vertical="center" wrapText="1"/>
    </xf>
    <xf numFmtId="0" fontId="0" fillId="5" borderId="7" xfId="0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>
      <alignment horizontal="center" vertical="center" wrapText="1"/>
    </xf>
    <xf numFmtId="0" fontId="0" fillId="5" borderId="5" xfId="0" applyFont="1" applyFill="1" applyBorder="1" applyAlignment="1">
      <alignment vertical="center" wrapText="1"/>
    </xf>
    <xf numFmtId="49" fontId="0" fillId="5" borderId="7" xfId="0" applyNumberFormat="1" applyFont="1" applyFill="1" applyBorder="1" applyAlignment="1">
      <alignment vertical="center" wrapText="1"/>
    </xf>
    <xf numFmtId="0" fontId="0" fillId="5" borderId="14" xfId="0" applyFont="1" applyFill="1" applyBorder="1" applyAlignment="1">
      <alignment vertical="center" wrapText="1"/>
    </xf>
    <xf numFmtId="164" fontId="0" fillId="5" borderId="7" xfId="0" applyNumberFormat="1" applyFont="1" applyFill="1" applyBorder="1" applyAlignment="1">
      <alignment vertical="center" wrapText="1"/>
    </xf>
    <xf numFmtId="0" fontId="2" fillId="3" borderId="10" xfId="0" applyNumberFormat="1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vertical="center" wrapText="1"/>
    </xf>
    <xf numFmtId="164" fontId="8" fillId="5" borderId="11" xfId="0" applyNumberFormat="1" applyFont="1" applyFill="1" applyBorder="1" applyAlignment="1">
      <alignment vertical="center" wrapText="1"/>
    </xf>
    <xf numFmtId="0" fontId="8" fillId="5" borderId="13" xfId="0" applyFont="1" applyFill="1" applyBorder="1" applyAlignment="1">
      <alignment vertical="center" wrapText="1"/>
    </xf>
    <xf numFmtId="164" fontId="0" fillId="5" borderId="11" xfId="0" applyNumberFormat="1" applyFont="1" applyFill="1" applyBorder="1" applyAlignment="1">
      <alignment vertical="center" wrapText="1"/>
    </xf>
    <xf numFmtId="0" fontId="0" fillId="5" borderId="13" xfId="0" applyFont="1" applyFill="1" applyBorder="1" applyAlignment="1">
      <alignment vertical="center" wrapText="1"/>
    </xf>
    <xf numFmtId="165" fontId="8" fillId="5" borderId="7" xfId="0" applyNumberFormat="1" applyFont="1" applyFill="1" applyBorder="1" applyAlignment="1">
      <alignment vertical="center" wrapText="1"/>
    </xf>
    <xf numFmtId="0" fontId="8" fillId="5" borderId="7" xfId="0" applyFont="1" applyFill="1" applyBorder="1" applyAlignment="1">
      <alignment vertical="center" wrapText="1"/>
    </xf>
    <xf numFmtId="0" fontId="0" fillId="5" borderId="11" xfId="0" applyNumberFormat="1" applyFont="1" applyFill="1" applyBorder="1" applyAlignment="1">
      <alignment horizontal="center" vertical="center" wrapText="1"/>
    </xf>
    <xf numFmtId="0" fontId="0" fillId="5" borderId="13" xfId="0" applyNumberFormat="1" applyFont="1" applyFill="1" applyBorder="1" applyAlignment="1">
      <alignment horizontal="center" vertical="center" wrapText="1"/>
    </xf>
    <xf numFmtId="49" fontId="0" fillId="5" borderId="11" xfId="0" applyNumberFormat="1" applyFont="1" applyFill="1" applyBorder="1" applyAlignment="1">
      <alignment vertical="center" wrapText="1"/>
    </xf>
    <xf numFmtId="49" fontId="0" fillId="5" borderId="13" xfId="0" applyNumberFormat="1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49" fontId="0" fillId="5" borderId="7" xfId="0" applyNumberFormat="1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right" vertical="center" wrapText="1"/>
    </xf>
    <xf numFmtId="49" fontId="4" fillId="5" borderId="7" xfId="0" applyNumberFormat="1" applyFont="1" applyFill="1" applyBorder="1" applyAlignment="1">
      <alignment vertical="center" wrapText="1"/>
    </xf>
    <xf numFmtId="0" fontId="4" fillId="5" borderId="7" xfId="0" applyFont="1" applyFill="1" applyBorder="1" applyAlignment="1">
      <alignment vertical="center" wrapText="1"/>
    </xf>
    <xf numFmtId="49" fontId="0" fillId="5" borderId="11" xfId="0" applyNumberFormat="1" applyFont="1" applyFill="1" applyBorder="1" applyAlignment="1">
      <alignment horizontal="left" vertical="center" wrapText="1"/>
    </xf>
    <xf numFmtId="49" fontId="0" fillId="5" borderId="13" xfId="0" applyNumberFormat="1" applyFont="1" applyFill="1" applyBorder="1" applyAlignment="1">
      <alignment horizontal="left" vertical="center" wrapText="1"/>
    </xf>
    <xf numFmtId="0" fontId="0" fillId="5" borderId="11" xfId="0" applyFont="1" applyFill="1" applyBorder="1" applyAlignment="1">
      <alignment horizontal="center" vertical="center" wrapText="1"/>
    </xf>
    <xf numFmtId="0" fontId="0" fillId="5" borderId="13" xfId="0" applyFont="1" applyFill="1" applyBorder="1" applyAlignment="1">
      <alignment horizontal="center" vertical="center" wrapText="1"/>
    </xf>
    <xf numFmtId="49" fontId="8" fillId="5" borderId="11" xfId="0" applyNumberFormat="1" applyFont="1" applyFill="1" applyBorder="1" applyAlignment="1">
      <alignment vertical="center" wrapText="1"/>
    </xf>
    <xf numFmtId="49" fontId="8" fillId="5" borderId="13" xfId="0" applyNumberFormat="1" applyFont="1" applyFill="1" applyBorder="1" applyAlignment="1">
      <alignment vertical="center" wrapText="1"/>
    </xf>
    <xf numFmtId="0" fontId="7" fillId="3" borderId="10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vertical="center" wrapText="1"/>
    </xf>
    <xf numFmtId="0" fontId="0" fillId="0" borderId="7" xfId="0" applyFont="1" applyBorder="1" applyAlignment="1">
      <alignment vertical="top" wrapText="1"/>
    </xf>
    <xf numFmtId="0" fontId="0" fillId="0" borderId="5" xfId="0" applyFont="1" applyBorder="1" applyAlignment="1">
      <alignment vertical="top" wrapText="1"/>
    </xf>
    <xf numFmtId="0" fontId="0" fillId="5" borderId="11" xfId="0" applyFont="1" applyFill="1" applyBorder="1" applyAlignment="1">
      <alignment horizontal="right" vertical="center" wrapText="1"/>
    </xf>
    <xf numFmtId="0" fontId="0" fillId="5" borderId="16" xfId="0" applyFont="1" applyFill="1" applyBorder="1" applyAlignment="1">
      <alignment horizontal="right" vertical="center" wrapText="1"/>
    </xf>
    <xf numFmtId="0" fontId="0" fillId="5" borderId="13" xfId="0" applyFont="1" applyFill="1" applyBorder="1" applyAlignment="1">
      <alignment horizontal="right" vertical="center" wrapText="1"/>
    </xf>
    <xf numFmtId="165" fontId="4" fillId="5" borderId="11" xfId="0" applyNumberFormat="1" applyFont="1" applyFill="1" applyBorder="1" applyAlignment="1">
      <alignment horizontal="right" vertical="center" wrapText="1"/>
    </xf>
    <xf numFmtId="165" fontId="4" fillId="5" borderId="16" xfId="0" applyNumberFormat="1" applyFont="1" applyFill="1" applyBorder="1" applyAlignment="1">
      <alignment horizontal="right" vertical="center" wrapText="1"/>
    </xf>
    <xf numFmtId="165" fontId="4" fillId="5" borderId="13" xfId="0" applyNumberFormat="1" applyFont="1" applyFill="1" applyBorder="1" applyAlignment="1">
      <alignment horizontal="right" vertical="center" wrapText="1"/>
    </xf>
    <xf numFmtId="165" fontId="0" fillId="5" borderId="11" xfId="0" applyNumberFormat="1" applyFont="1" applyFill="1" applyBorder="1" applyAlignment="1">
      <alignment horizontal="right" vertical="center" wrapText="1"/>
    </xf>
    <xf numFmtId="165" fontId="0" fillId="5" borderId="16" xfId="0" applyNumberFormat="1" applyFont="1" applyFill="1" applyBorder="1" applyAlignment="1">
      <alignment horizontal="right" vertical="center" wrapText="1"/>
    </xf>
    <xf numFmtId="165" fontId="0" fillId="5" borderId="13" xfId="0" applyNumberFormat="1" applyFont="1" applyFill="1" applyBorder="1" applyAlignment="1">
      <alignment horizontal="right" vertical="center" wrapText="1"/>
    </xf>
    <xf numFmtId="164" fontId="9" fillId="6" borderId="11" xfId="0" applyNumberFormat="1" applyFont="1" applyFill="1" applyBorder="1" applyAlignment="1">
      <alignment vertical="center" wrapText="1"/>
    </xf>
    <xf numFmtId="0" fontId="9" fillId="6" borderId="13" xfId="0" applyFont="1" applyFill="1" applyBorder="1" applyAlignment="1">
      <alignment vertical="center" wrapText="1"/>
    </xf>
    <xf numFmtId="164" fontId="0" fillId="6" borderId="11" xfId="0" applyNumberFormat="1" applyFont="1" applyFill="1" applyBorder="1" applyAlignment="1">
      <alignment vertical="center" wrapText="1"/>
    </xf>
    <xf numFmtId="0" fontId="0" fillId="6" borderId="13" xfId="0" applyFont="1" applyFill="1" applyBorder="1" applyAlignment="1">
      <alignment vertical="center" wrapText="1"/>
    </xf>
    <xf numFmtId="164" fontId="4" fillId="5" borderId="7" xfId="0" applyNumberFormat="1" applyFont="1" applyFill="1" applyBorder="1" applyAlignment="1">
      <alignment vertical="center" wrapText="1"/>
    </xf>
    <xf numFmtId="0" fontId="4" fillId="0" borderId="7" xfId="0" applyFont="1" applyBorder="1" applyAlignment="1">
      <alignment vertical="top" wrapText="1"/>
    </xf>
    <xf numFmtId="0" fontId="2" fillId="3" borderId="5" xfId="0" applyFont="1" applyFill="1" applyBorder="1" applyAlignment="1">
      <alignment vertical="top" wrapText="1"/>
    </xf>
    <xf numFmtId="165" fontId="8" fillId="5" borderId="11" xfId="0" applyNumberFormat="1" applyFont="1" applyFill="1" applyBorder="1" applyAlignment="1">
      <alignment horizontal="right" vertical="center" wrapText="1"/>
    </xf>
    <xf numFmtId="165" fontId="8" fillId="5" borderId="16" xfId="0" applyNumberFormat="1" applyFont="1" applyFill="1" applyBorder="1" applyAlignment="1">
      <alignment horizontal="right" vertical="center" wrapText="1"/>
    </xf>
    <xf numFmtId="49" fontId="0" fillId="6" borderId="11" xfId="0" applyNumberFormat="1" applyFont="1" applyFill="1" applyBorder="1" applyAlignment="1">
      <alignment vertical="center" wrapText="1"/>
    </xf>
    <xf numFmtId="49" fontId="0" fillId="6" borderId="13" xfId="0" applyNumberFormat="1" applyFont="1" applyFill="1" applyBorder="1" applyAlignment="1">
      <alignment vertical="center" wrapText="1"/>
    </xf>
    <xf numFmtId="49" fontId="8" fillId="5" borderId="7" xfId="0" applyNumberFormat="1" applyFont="1" applyFill="1" applyBorder="1" applyAlignment="1">
      <alignment vertical="center" wrapText="1"/>
    </xf>
    <xf numFmtId="0" fontId="8" fillId="0" borderId="7" xfId="0" applyFont="1" applyBorder="1" applyAlignment="1">
      <alignment vertical="top" wrapText="1"/>
    </xf>
    <xf numFmtId="164" fontId="8" fillId="5" borderId="7" xfId="0" applyNumberFormat="1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BDC0BF"/>
      <rgbColor rgb="FFA5A5A5"/>
      <rgbColor rgb="FF3F3F3F"/>
      <rgbColor rgb="FFDBDBDB"/>
      <rgbColor rgb="FFD5D5D5"/>
      <rgbColor rgb="FFFFFFFF"/>
      <rgbColor rgb="FFFEFEFE"/>
      <rgbColor rgb="FFAAAAAA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U92"/>
  <sheetViews>
    <sheetView showGridLines="0" tabSelected="1" topLeftCell="C1" zoomScaleNormal="100" zoomScaleSheetLayoutView="85" workbookViewId="0">
      <selection activeCell="E9" sqref="E9"/>
    </sheetView>
  </sheetViews>
  <sheetFormatPr defaultColWidth="16.33203125" defaultRowHeight="13.95" customHeight="1"/>
  <cols>
    <col min="1" max="1" width="13.88671875" style="1" customWidth="1"/>
    <col min="2" max="2" width="26.33203125" style="1" customWidth="1"/>
    <col min="3" max="3" width="5.33203125" style="1" bestFit="1" customWidth="1"/>
    <col min="4" max="4" width="58" style="1" bestFit="1" customWidth="1"/>
    <col min="5" max="5" width="13.33203125" style="1" bestFit="1" customWidth="1"/>
    <col min="6" max="6" width="15" style="1" customWidth="1"/>
    <col min="7" max="7" width="16.109375" style="1" customWidth="1"/>
    <col min="8" max="8" width="17.109375" style="1" customWidth="1"/>
    <col min="9" max="9" width="8.5546875" style="37" customWidth="1"/>
    <col min="10" max="255" width="16.33203125" style="1" customWidth="1"/>
  </cols>
  <sheetData>
    <row r="1" spans="1:255" ht="22.5" customHeight="1">
      <c r="A1" s="58" t="s">
        <v>108</v>
      </c>
      <c r="B1" s="58"/>
      <c r="C1" s="58"/>
      <c r="D1" s="58"/>
      <c r="E1" s="58"/>
      <c r="F1" s="58"/>
      <c r="G1" s="58"/>
      <c r="H1" s="58"/>
      <c r="I1" s="58"/>
    </row>
    <row r="2" spans="1:255" ht="14.7" customHeight="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7" t="s">
        <v>9</v>
      </c>
    </row>
    <row r="3" spans="1:255" ht="14.7" customHeight="1">
      <c r="A3" s="4" t="s">
        <v>10</v>
      </c>
      <c r="B3" s="5">
        <v>41830.576388888891</v>
      </c>
      <c r="C3" s="6"/>
      <c r="D3" s="6"/>
      <c r="E3" s="7"/>
      <c r="F3" s="7"/>
      <c r="G3" s="6"/>
      <c r="H3" s="6"/>
      <c r="I3" s="48"/>
    </row>
    <row r="4" spans="1:255" ht="14.7" customHeight="1">
      <c r="A4" s="8">
        <v>1</v>
      </c>
      <c r="B4" s="9" t="s">
        <v>11</v>
      </c>
      <c r="C4" s="10">
        <v>40</v>
      </c>
      <c r="D4" s="11" t="s">
        <v>12</v>
      </c>
      <c r="E4" s="12">
        <f>C4</f>
        <v>40</v>
      </c>
      <c r="F4" s="13">
        <v>4.8611111111111115E-5</v>
      </c>
      <c r="G4" s="13">
        <v>3.0180555555555555E-3</v>
      </c>
      <c r="H4" s="13">
        <v>2.9694444444444443E-3</v>
      </c>
      <c r="I4" s="10">
        <v>1</v>
      </c>
    </row>
    <row r="5" spans="1:255" ht="14.7" customHeight="1">
      <c r="A5" s="8">
        <v>2</v>
      </c>
      <c r="B5" s="9" t="s">
        <v>13</v>
      </c>
      <c r="C5" s="10">
        <v>42</v>
      </c>
      <c r="D5" s="11" t="s">
        <v>12</v>
      </c>
      <c r="E5" s="12">
        <f>C5</f>
        <v>42</v>
      </c>
      <c r="F5" s="13">
        <v>6.4814814814814816E-5</v>
      </c>
      <c r="G5" s="13">
        <v>3.6049768518518518E-3</v>
      </c>
      <c r="H5" s="13">
        <v>3.5401620370370365E-3</v>
      </c>
      <c r="I5" s="10">
        <v>3</v>
      </c>
    </row>
    <row r="6" spans="1:255" ht="14.7" customHeight="1">
      <c r="A6" s="14">
        <v>3</v>
      </c>
      <c r="B6" s="15" t="s">
        <v>14</v>
      </c>
      <c r="C6" s="16">
        <v>45</v>
      </c>
      <c r="D6" s="17" t="s">
        <v>15</v>
      </c>
      <c r="E6" s="18">
        <v>45</v>
      </c>
      <c r="F6" s="13">
        <v>9.3749999999999988E-5</v>
      </c>
      <c r="G6" s="19">
        <v>3.0644675925925926E-3</v>
      </c>
      <c r="H6" s="13">
        <v>2.9811342592592593E-3</v>
      </c>
      <c r="I6" s="16">
        <v>2</v>
      </c>
    </row>
    <row r="7" spans="1:255" ht="14.7" customHeight="1">
      <c r="A7" s="2" t="s">
        <v>1</v>
      </c>
      <c r="B7" s="3" t="s">
        <v>2</v>
      </c>
      <c r="C7" s="3" t="s">
        <v>3</v>
      </c>
      <c r="D7" s="3" t="s">
        <v>4</v>
      </c>
      <c r="E7" s="3" t="s">
        <v>5</v>
      </c>
      <c r="F7" s="3" t="s">
        <v>6</v>
      </c>
      <c r="G7" s="3" t="s">
        <v>7</v>
      </c>
      <c r="H7" s="3" t="s">
        <v>8</v>
      </c>
      <c r="I7" s="47" t="s">
        <v>9</v>
      </c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7"/>
      <c r="IA7" s="37"/>
      <c r="IB7" s="37"/>
      <c r="IC7" s="37"/>
      <c r="ID7" s="37"/>
      <c r="IE7" s="37"/>
      <c r="IF7" s="37"/>
      <c r="IG7" s="37"/>
      <c r="IH7" s="37"/>
      <c r="II7" s="37"/>
      <c r="IJ7" s="37"/>
      <c r="IK7" s="37"/>
      <c r="IL7" s="37"/>
      <c r="IM7" s="37"/>
      <c r="IN7" s="37"/>
      <c r="IO7" s="37"/>
      <c r="IP7" s="37"/>
      <c r="IQ7" s="37"/>
      <c r="IR7" s="37"/>
      <c r="IS7" s="37"/>
      <c r="IT7" s="37"/>
      <c r="IU7" s="37"/>
    </row>
    <row r="8" spans="1:255" ht="14.7" customHeight="1">
      <c r="A8" s="4" t="s">
        <v>16</v>
      </c>
      <c r="B8" s="5">
        <v>41828.583333333336</v>
      </c>
      <c r="C8" s="6"/>
      <c r="D8" s="6"/>
      <c r="E8" s="7"/>
      <c r="F8" s="7"/>
      <c r="G8" s="6"/>
      <c r="H8" s="6"/>
      <c r="I8" s="48"/>
    </row>
    <row r="9" spans="1:255" ht="14.7" customHeight="1">
      <c r="A9" s="8">
        <v>1</v>
      </c>
      <c r="B9" s="9" t="s">
        <v>17</v>
      </c>
      <c r="C9" s="10">
        <v>54</v>
      </c>
      <c r="D9" s="11" t="s">
        <v>18</v>
      </c>
      <c r="E9" s="12">
        <f>C9</f>
        <v>54</v>
      </c>
      <c r="F9" s="13">
        <v>2.1064814814814815E-4</v>
      </c>
      <c r="G9" s="13" t="s">
        <v>111</v>
      </c>
      <c r="H9" s="13" t="s">
        <v>111</v>
      </c>
      <c r="I9" s="10" t="s">
        <v>111</v>
      </c>
    </row>
    <row r="10" spans="1:255" ht="14.7" customHeight="1">
      <c r="A10" s="8">
        <v>2</v>
      </c>
      <c r="B10" s="9" t="s">
        <v>110</v>
      </c>
      <c r="C10" s="10">
        <v>55</v>
      </c>
      <c r="D10" s="11" t="s">
        <v>20</v>
      </c>
      <c r="E10" s="12">
        <v>55</v>
      </c>
      <c r="F10" s="13">
        <v>2.2685185185185189E-4</v>
      </c>
      <c r="G10" s="13">
        <v>3.1609953703703709E-3</v>
      </c>
      <c r="H10" s="13">
        <f>G10-F10</f>
        <v>2.9341435185185191E-3</v>
      </c>
      <c r="I10" s="10">
        <v>3</v>
      </c>
    </row>
    <row r="11" spans="1:255" ht="14.7" customHeight="1">
      <c r="A11" s="8">
        <v>3</v>
      </c>
      <c r="B11" s="9" t="s">
        <v>21</v>
      </c>
      <c r="C11" s="10">
        <v>57</v>
      </c>
      <c r="D11" s="11" t="s">
        <v>15</v>
      </c>
      <c r="E11" s="12">
        <v>57</v>
      </c>
      <c r="F11" s="13">
        <v>2.6041666666666666E-4</v>
      </c>
      <c r="G11" s="13">
        <v>3.2745370370370372E-3</v>
      </c>
      <c r="H11" s="13">
        <f t="shared" ref="H11:H14" si="0">G11-F11</f>
        <v>3.0141203703703706E-3</v>
      </c>
      <c r="I11" s="10">
        <v>4</v>
      </c>
    </row>
    <row r="12" spans="1:255" ht="14.7" customHeight="1">
      <c r="A12" s="8">
        <v>4</v>
      </c>
      <c r="B12" s="9" t="s">
        <v>22</v>
      </c>
      <c r="C12" s="10">
        <v>68</v>
      </c>
      <c r="D12" s="11" t="s">
        <v>15</v>
      </c>
      <c r="E12" s="12">
        <v>68</v>
      </c>
      <c r="F12" s="13">
        <v>4.8611111111111104E-4</v>
      </c>
      <c r="G12" s="13">
        <v>3.8082175925925922E-3</v>
      </c>
      <c r="H12" s="13">
        <f t="shared" si="0"/>
        <v>3.322106481481481E-3</v>
      </c>
      <c r="I12" s="10">
        <v>5</v>
      </c>
    </row>
    <row r="13" spans="1:255" ht="14.7" customHeight="1">
      <c r="A13" s="8">
        <v>5</v>
      </c>
      <c r="B13" s="9" t="s">
        <v>23</v>
      </c>
      <c r="C13" s="10">
        <v>78</v>
      </c>
      <c r="D13" s="11" t="s">
        <v>20</v>
      </c>
      <c r="E13" s="12">
        <v>78</v>
      </c>
      <c r="F13" s="13">
        <v>7.5231481481481471E-4</v>
      </c>
      <c r="G13" s="13">
        <v>3.6653935185185188E-3</v>
      </c>
      <c r="H13" s="13">
        <f t="shared" si="0"/>
        <v>2.9130787037037042E-3</v>
      </c>
      <c r="I13" s="10">
        <v>2</v>
      </c>
      <c r="IU13"/>
    </row>
    <row r="14" spans="1:255" ht="14.7" customHeight="1">
      <c r="A14" s="8">
        <v>6</v>
      </c>
      <c r="B14" s="9" t="s">
        <v>24</v>
      </c>
      <c r="C14" s="10">
        <v>79</v>
      </c>
      <c r="D14" s="11" t="s">
        <v>15</v>
      </c>
      <c r="E14" s="12">
        <v>79</v>
      </c>
      <c r="F14" s="13">
        <v>7.8240740740740734E-4</v>
      </c>
      <c r="G14" s="13">
        <v>3.4472222222222226E-3</v>
      </c>
      <c r="H14" s="13">
        <f t="shared" si="0"/>
        <v>2.6648148148148152E-3</v>
      </c>
      <c r="I14" s="10">
        <v>1</v>
      </c>
      <c r="IU14"/>
    </row>
    <row r="15" spans="1:255" ht="14.7" customHeight="1">
      <c r="A15" s="2" t="s">
        <v>1</v>
      </c>
      <c r="B15" s="3" t="s">
        <v>2</v>
      </c>
      <c r="C15" s="3" t="s">
        <v>3</v>
      </c>
      <c r="D15" s="3" t="s">
        <v>4</v>
      </c>
      <c r="E15" s="3" t="s">
        <v>5</v>
      </c>
      <c r="F15" s="3" t="s">
        <v>6</v>
      </c>
      <c r="G15" s="3" t="s">
        <v>7</v>
      </c>
      <c r="H15" s="3" t="s">
        <v>8</v>
      </c>
      <c r="I15" s="47" t="s">
        <v>9</v>
      </c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  <c r="CC15" s="37"/>
      <c r="CD15" s="37"/>
      <c r="CE15" s="37"/>
      <c r="CF15" s="37"/>
      <c r="CG15" s="37"/>
      <c r="CH15" s="37"/>
      <c r="CI15" s="37"/>
      <c r="CJ15" s="37"/>
      <c r="CK15" s="37"/>
      <c r="CL15" s="37"/>
      <c r="CM15" s="37"/>
      <c r="CN15" s="37"/>
      <c r="CO15" s="37"/>
      <c r="CP15" s="37"/>
      <c r="CQ15" s="37"/>
      <c r="CR15" s="37"/>
      <c r="CS15" s="37"/>
      <c r="CT15" s="37"/>
      <c r="CU15" s="37"/>
      <c r="CV15" s="37"/>
      <c r="CW15" s="37"/>
      <c r="CX15" s="37"/>
      <c r="CY15" s="37"/>
      <c r="CZ15" s="37"/>
      <c r="DA15" s="37"/>
      <c r="DB15" s="37"/>
      <c r="DC15" s="37"/>
      <c r="DD15" s="37"/>
      <c r="DE15" s="37"/>
      <c r="DF15" s="37"/>
      <c r="DG15" s="37"/>
      <c r="DH15" s="37"/>
      <c r="DI15" s="37"/>
      <c r="DJ15" s="37"/>
      <c r="DK15" s="37"/>
      <c r="DL15" s="37"/>
      <c r="DM15" s="37"/>
      <c r="DN15" s="37"/>
      <c r="DO15" s="37"/>
      <c r="DP15" s="37"/>
      <c r="DQ15" s="37"/>
      <c r="DR15" s="37"/>
      <c r="DS15" s="37"/>
      <c r="DT15" s="37"/>
      <c r="DU15" s="37"/>
      <c r="DV15" s="37"/>
      <c r="DW15" s="37"/>
      <c r="DX15" s="37"/>
      <c r="DY15" s="37"/>
      <c r="DZ15" s="37"/>
      <c r="EA15" s="37"/>
      <c r="EB15" s="37"/>
      <c r="EC15" s="37"/>
      <c r="ED15" s="37"/>
      <c r="EE15" s="37"/>
      <c r="EF15" s="37"/>
      <c r="EG15" s="37"/>
      <c r="EH15" s="37"/>
      <c r="EI15" s="37"/>
      <c r="EJ15" s="37"/>
      <c r="EK15" s="37"/>
      <c r="EL15" s="37"/>
      <c r="EM15" s="37"/>
      <c r="EN15" s="37"/>
      <c r="EO15" s="37"/>
      <c r="EP15" s="37"/>
      <c r="EQ15" s="37"/>
      <c r="ER15" s="37"/>
      <c r="ES15" s="37"/>
      <c r="ET15" s="37"/>
      <c r="EU15" s="37"/>
      <c r="EV15" s="37"/>
      <c r="EW15" s="37"/>
      <c r="EX15" s="37"/>
      <c r="EY15" s="37"/>
      <c r="EZ15" s="37"/>
      <c r="FA15" s="37"/>
      <c r="FB15" s="37"/>
      <c r="FC15" s="37"/>
      <c r="FD15" s="37"/>
      <c r="FE15" s="37"/>
      <c r="FF15" s="37"/>
      <c r="FG15" s="37"/>
      <c r="FH15" s="37"/>
      <c r="FI15" s="37"/>
      <c r="FJ15" s="37"/>
      <c r="FK15" s="37"/>
      <c r="FL15" s="37"/>
      <c r="FM15" s="37"/>
      <c r="FN15" s="37"/>
      <c r="FO15" s="37"/>
      <c r="FP15" s="37"/>
      <c r="FQ15" s="37"/>
      <c r="FR15" s="37"/>
      <c r="FS15" s="37"/>
      <c r="FT15" s="37"/>
      <c r="FU15" s="37"/>
      <c r="FV15" s="37"/>
      <c r="FW15" s="37"/>
      <c r="FX15" s="37"/>
      <c r="FY15" s="37"/>
      <c r="FZ15" s="37"/>
      <c r="GA15" s="37"/>
      <c r="GB15" s="37"/>
      <c r="GC15" s="37"/>
      <c r="GD15" s="37"/>
      <c r="GE15" s="37"/>
      <c r="GF15" s="37"/>
      <c r="GG15" s="37"/>
      <c r="GH15" s="37"/>
      <c r="GI15" s="37"/>
      <c r="GJ15" s="37"/>
      <c r="GK15" s="37"/>
      <c r="GL15" s="37"/>
      <c r="GM15" s="37"/>
      <c r="GN15" s="37"/>
      <c r="GO15" s="37"/>
      <c r="GP15" s="37"/>
      <c r="GQ15" s="37"/>
      <c r="GR15" s="37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  <c r="IR15" s="37"/>
      <c r="IS15" s="37"/>
      <c r="IT15" s="37"/>
      <c r="IU15"/>
    </row>
    <row r="16" spans="1:255" ht="14.7" customHeight="1">
      <c r="A16" s="20" t="s">
        <v>25</v>
      </c>
      <c r="B16" s="21">
        <v>41828.590277777781</v>
      </c>
      <c r="C16" s="22"/>
      <c r="D16" s="22"/>
      <c r="E16" s="23"/>
      <c r="F16" s="23"/>
      <c r="G16" s="22"/>
      <c r="H16" s="22"/>
      <c r="I16" s="49"/>
      <c r="IU16"/>
    </row>
    <row r="17" spans="1:255" ht="14.7" customHeight="1">
      <c r="A17" s="71">
        <v>1</v>
      </c>
      <c r="B17" s="9" t="s">
        <v>26</v>
      </c>
      <c r="C17" s="10">
        <v>48</v>
      </c>
      <c r="D17" s="73" t="s">
        <v>15</v>
      </c>
      <c r="E17" s="75">
        <f>AVERAGE(C17:C20)</f>
        <v>45.5</v>
      </c>
      <c r="F17" s="61">
        <v>8.3333333333333331E-5</v>
      </c>
      <c r="G17" s="61">
        <v>2.1782407407407406E-3</v>
      </c>
      <c r="H17" s="61">
        <f>G17-F17</f>
        <v>2.0949074074074073E-3</v>
      </c>
      <c r="I17" s="59">
        <v>2</v>
      </c>
      <c r="IU17"/>
    </row>
    <row r="18" spans="1:255" ht="14.7" customHeight="1">
      <c r="A18" s="88"/>
      <c r="B18" s="9" t="s">
        <v>27</v>
      </c>
      <c r="C18" s="10">
        <v>47</v>
      </c>
      <c r="D18" s="62"/>
      <c r="E18" s="62"/>
      <c r="F18" s="62"/>
      <c r="G18" s="62"/>
      <c r="H18" s="62"/>
      <c r="I18" s="59"/>
      <c r="IU18"/>
    </row>
    <row r="19" spans="1:255" ht="14.7" customHeight="1">
      <c r="A19" s="88"/>
      <c r="B19" s="9" t="s">
        <v>28</v>
      </c>
      <c r="C19" s="10">
        <v>47</v>
      </c>
      <c r="D19" s="62"/>
      <c r="E19" s="62"/>
      <c r="F19" s="62"/>
      <c r="G19" s="62"/>
      <c r="H19" s="62"/>
      <c r="I19" s="59"/>
      <c r="IU19"/>
    </row>
    <row r="20" spans="1:255" ht="14.7" customHeight="1">
      <c r="A20" s="88"/>
      <c r="B20" s="9" t="s">
        <v>29</v>
      </c>
      <c r="C20" s="10">
        <v>40</v>
      </c>
      <c r="D20" s="62"/>
      <c r="E20" s="62"/>
      <c r="F20" s="62"/>
      <c r="G20" s="62"/>
      <c r="H20" s="62"/>
      <c r="I20" s="59"/>
      <c r="IU20"/>
    </row>
    <row r="21" spans="1:255" ht="14.7" customHeight="1">
      <c r="A21" s="71">
        <v>2</v>
      </c>
      <c r="B21" s="25" t="s">
        <v>30</v>
      </c>
      <c r="C21" s="26">
        <v>72</v>
      </c>
      <c r="D21" s="73" t="s">
        <v>103</v>
      </c>
      <c r="E21" s="75">
        <f>AVERAGE(C21:C24)</f>
        <v>72.75</v>
      </c>
      <c r="F21" s="61">
        <v>4.895833333333333E-4</v>
      </c>
      <c r="G21" s="61">
        <v>2.5718749999999999E-3</v>
      </c>
      <c r="H21" s="61">
        <f t="shared" ref="H21" si="1">G21-F21</f>
        <v>2.0822916666666668E-3</v>
      </c>
      <c r="I21" s="59">
        <v>1</v>
      </c>
      <c r="IU21"/>
    </row>
    <row r="22" spans="1:255" ht="14.7" customHeight="1">
      <c r="A22" s="88"/>
      <c r="B22" s="25" t="s">
        <v>31</v>
      </c>
      <c r="C22" s="26">
        <v>78</v>
      </c>
      <c r="D22" s="62"/>
      <c r="E22" s="62"/>
      <c r="F22" s="62"/>
      <c r="G22" s="62"/>
      <c r="H22" s="62"/>
      <c r="I22" s="59"/>
      <c r="IU22"/>
    </row>
    <row r="23" spans="1:255" ht="14.7" customHeight="1">
      <c r="A23" s="88"/>
      <c r="B23" s="9" t="s">
        <v>32</v>
      </c>
      <c r="C23" s="10">
        <v>65</v>
      </c>
      <c r="D23" s="62"/>
      <c r="E23" s="62"/>
      <c r="F23" s="62"/>
      <c r="G23" s="62"/>
      <c r="H23" s="62"/>
      <c r="I23" s="59"/>
      <c r="IU23"/>
    </row>
    <row r="24" spans="1:255" ht="14.7" customHeight="1">
      <c r="A24" s="88"/>
      <c r="B24" s="9" t="s">
        <v>33</v>
      </c>
      <c r="C24" s="10">
        <v>76</v>
      </c>
      <c r="D24" s="62"/>
      <c r="E24" s="62"/>
      <c r="F24" s="62"/>
      <c r="G24" s="62"/>
      <c r="H24" s="62"/>
      <c r="I24" s="59"/>
      <c r="IU24"/>
    </row>
    <row r="25" spans="1:255" ht="14.7" customHeight="1">
      <c r="A25" s="71">
        <v>3</v>
      </c>
      <c r="B25" s="9" t="s">
        <v>34</v>
      </c>
      <c r="C25" s="24">
        <v>28</v>
      </c>
      <c r="D25" s="73" t="s">
        <v>12</v>
      </c>
      <c r="E25" s="75">
        <f>AVERAGE(C25:C28)</f>
        <v>35.75</v>
      </c>
      <c r="F25" s="61">
        <v>1.8518518518518518E-5</v>
      </c>
      <c r="G25" s="61">
        <v>2.2415509259259259E-3</v>
      </c>
      <c r="H25" s="61">
        <f t="shared" ref="H25" si="2">G25-F25</f>
        <v>2.2230324074074075E-3</v>
      </c>
      <c r="I25" s="59">
        <v>3</v>
      </c>
      <c r="IU25"/>
    </row>
    <row r="26" spans="1:255" ht="14.7" customHeight="1">
      <c r="A26" s="72"/>
      <c r="B26" s="9" t="s">
        <v>35</v>
      </c>
      <c r="C26" s="24">
        <v>27</v>
      </c>
      <c r="D26" s="62"/>
      <c r="E26" s="62"/>
      <c r="F26" s="62"/>
      <c r="G26" s="62"/>
      <c r="H26" s="62"/>
      <c r="I26" s="59"/>
      <c r="IU26"/>
    </row>
    <row r="27" spans="1:255" ht="14.7" customHeight="1">
      <c r="A27" s="72"/>
      <c r="B27" s="9" t="s">
        <v>36</v>
      </c>
      <c r="C27" s="24">
        <v>40</v>
      </c>
      <c r="D27" s="62"/>
      <c r="E27" s="62"/>
      <c r="F27" s="62"/>
      <c r="G27" s="62"/>
      <c r="H27" s="62"/>
      <c r="I27" s="59"/>
      <c r="IU27"/>
    </row>
    <row r="28" spans="1:255" ht="14.7" customHeight="1">
      <c r="A28" s="72"/>
      <c r="B28" s="9" t="s">
        <v>37</v>
      </c>
      <c r="C28" s="24">
        <v>48</v>
      </c>
      <c r="D28" s="62"/>
      <c r="E28" s="62"/>
      <c r="F28" s="62"/>
      <c r="G28" s="62"/>
      <c r="H28" s="62"/>
      <c r="I28" s="59"/>
      <c r="IU28"/>
    </row>
    <row r="29" spans="1:255" ht="14.7" customHeight="1">
      <c r="A29" s="2" t="s">
        <v>1</v>
      </c>
      <c r="B29" s="3" t="s">
        <v>2</v>
      </c>
      <c r="C29" s="3" t="s">
        <v>3</v>
      </c>
      <c r="D29" s="3" t="s">
        <v>4</v>
      </c>
      <c r="E29" s="3" t="s">
        <v>5</v>
      </c>
      <c r="F29" s="3" t="s">
        <v>6</v>
      </c>
      <c r="G29" s="3" t="s">
        <v>7</v>
      </c>
      <c r="H29" s="3" t="s">
        <v>8</v>
      </c>
      <c r="I29" s="47" t="s">
        <v>9</v>
      </c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  <c r="IQ29" s="37"/>
      <c r="IR29" s="37"/>
      <c r="IS29" s="37"/>
      <c r="IT29" s="37"/>
      <c r="IU29" s="37"/>
    </row>
    <row r="30" spans="1:255" ht="14.7" customHeight="1">
      <c r="A30" s="20" t="s">
        <v>42</v>
      </c>
      <c r="B30" s="21">
        <v>41828.638888888891</v>
      </c>
      <c r="C30" s="22"/>
      <c r="D30" s="22"/>
      <c r="E30" s="23"/>
      <c r="F30" s="23"/>
      <c r="G30" s="22"/>
      <c r="H30" s="22"/>
      <c r="I30" s="49"/>
    </row>
    <row r="31" spans="1:255" ht="14.7" customHeight="1">
      <c r="A31" s="71">
        <v>1</v>
      </c>
      <c r="B31" s="9" t="s">
        <v>43</v>
      </c>
      <c r="C31" s="10">
        <v>46</v>
      </c>
      <c r="D31" s="73" t="s">
        <v>15</v>
      </c>
      <c r="E31" s="75">
        <v>47</v>
      </c>
      <c r="F31" s="61">
        <v>9.9537037037037045E-5</v>
      </c>
      <c r="G31" s="61">
        <v>2.5480324074074073E-3</v>
      </c>
      <c r="H31" s="61">
        <f>G31-F31</f>
        <v>2.4484953703703704E-3</v>
      </c>
      <c r="I31" s="59">
        <v>1</v>
      </c>
    </row>
    <row r="32" spans="1:255" ht="14.7" customHeight="1">
      <c r="A32" s="88"/>
      <c r="B32" s="9" t="s">
        <v>26</v>
      </c>
      <c r="C32" s="10">
        <v>48</v>
      </c>
      <c r="D32" s="62"/>
      <c r="E32" s="62"/>
      <c r="F32" s="62"/>
      <c r="G32" s="62"/>
      <c r="H32" s="62"/>
      <c r="I32" s="59"/>
    </row>
    <row r="33" spans="1:255" ht="14.7" customHeight="1">
      <c r="A33" s="71">
        <v>2</v>
      </c>
      <c r="B33" s="9" t="s">
        <v>44</v>
      </c>
      <c r="C33" s="10">
        <v>55</v>
      </c>
      <c r="D33" s="73" t="s">
        <v>15</v>
      </c>
      <c r="E33" s="75">
        <f>AVERAGE(C33:C34)</f>
        <v>49.5</v>
      </c>
      <c r="F33" s="61">
        <v>1.3194444444444443E-4</v>
      </c>
      <c r="G33" s="61">
        <v>2.9344907407407405E-3</v>
      </c>
      <c r="H33" s="61">
        <f>G33-F33</f>
        <v>2.802546296296296E-3</v>
      </c>
      <c r="I33" s="59">
        <v>3</v>
      </c>
    </row>
    <row r="34" spans="1:255" ht="14.7" customHeight="1">
      <c r="A34" s="88"/>
      <c r="B34" s="9" t="s">
        <v>45</v>
      </c>
      <c r="C34" s="10">
        <v>44</v>
      </c>
      <c r="D34" s="62"/>
      <c r="E34" s="62"/>
      <c r="F34" s="62"/>
      <c r="G34" s="62"/>
      <c r="H34" s="62"/>
      <c r="I34" s="59"/>
    </row>
    <row r="35" spans="1:255" ht="14.7" customHeight="1">
      <c r="A35" s="71">
        <v>3</v>
      </c>
      <c r="B35" s="9" t="s">
        <v>46</v>
      </c>
      <c r="C35" s="10">
        <v>45</v>
      </c>
      <c r="D35" s="89" t="s">
        <v>18</v>
      </c>
      <c r="E35" s="75">
        <f>AVERAGE(C35:C36)</f>
        <v>49.5</v>
      </c>
      <c r="F35" s="61">
        <v>1.3194444444444443E-4</v>
      </c>
      <c r="G35" s="62" t="s">
        <v>111</v>
      </c>
      <c r="H35" s="62" t="s">
        <v>111</v>
      </c>
      <c r="I35" s="59" t="s">
        <v>111</v>
      </c>
    </row>
    <row r="36" spans="1:255" ht="14.7" customHeight="1">
      <c r="A36" s="72"/>
      <c r="B36" s="9" t="s">
        <v>17</v>
      </c>
      <c r="C36" s="10">
        <v>54</v>
      </c>
      <c r="D36" s="62"/>
      <c r="E36" s="62"/>
      <c r="F36" s="62"/>
      <c r="G36" s="62"/>
      <c r="H36" s="62"/>
      <c r="I36" s="59"/>
    </row>
    <row r="37" spans="1:255" ht="14.7" customHeight="1">
      <c r="A37" s="71">
        <v>4</v>
      </c>
      <c r="B37" s="9" t="s">
        <v>11</v>
      </c>
      <c r="C37" s="10">
        <v>40</v>
      </c>
      <c r="D37" s="89" t="s">
        <v>12</v>
      </c>
      <c r="E37" s="75">
        <f>AVERAGE(C37:C38)</f>
        <v>40</v>
      </c>
      <c r="F37" s="61">
        <v>4.2824074074074079E-5</v>
      </c>
      <c r="G37" s="61">
        <v>2.7328703703703703E-3</v>
      </c>
      <c r="H37" s="61">
        <f>G37-F37</f>
        <v>2.6900462962962963E-3</v>
      </c>
      <c r="I37" s="59">
        <v>2</v>
      </c>
    </row>
    <row r="38" spans="1:255" ht="14.7" customHeight="1">
      <c r="A38" s="72"/>
      <c r="B38" s="9" t="s">
        <v>36</v>
      </c>
      <c r="C38" s="10">
        <v>40</v>
      </c>
      <c r="D38" s="62"/>
      <c r="E38" s="62"/>
      <c r="F38" s="62"/>
      <c r="G38" s="62"/>
      <c r="H38" s="62"/>
      <c r="I38" s="59"/>
    </row>
    <row r="39" spans="1:255" ht="14.7" customHeight="1">
      <c r="A39" s="71">
        <v>5</v>
      </c>
      <c r="B39" s="9" t="s">
        <v>13</v>
      </c>
      <c r="C39" s="10">
        <v>42</v>
      </c>
      <c r="D39" s="89" t="s">
        <v>12</v>
      </c>
      <c r="E39" s="75">
        <f>AVERAGE(C39:C40)</f>
        <v>41.5</v>
      </c>
      <c r="F39" s="61">
        <v>5.6712962962962972E-5</v>
      </c>
      <c r="G39" s="61">
        <v>3.1703703703703703E-3</v>
      </c>
      <c r="H39" s="61">
        <f t="shared" ref="H39" si="3">G39-F39</f>
        <v>3.1136574074074074E-3</v>
      </c>
      <c r="I39" s="59">
        <v>5</v>
      </c>
    </row>
    <row r="40" spans="1:255" ht="14.7" customHeight="1">
      <c r="A40" s="72"/>
      <c r="B40" s="9" t="s">
        <v>47</v>
      </c>
      <c r="C40" s="10">
        <v>41</v>
      </c>
      <c r="D40" s="62"/>
      <c r="E40" s="62"/>
      <c r="F40" s="62"/>
      <c r="G40" s="62"/>
      <c r="H40" s="62"/>
      <c r="I40" s="59"/>
    </row>
    <row r="41" spans="1:255" ht="14.7" customHeight="1">
      <c r="A41" s="71">
        <v>6</v>
      </c>
      <c r="B41" s="9" t="s">
        <v>48</v>
      </c>
      <c r="C41" s="10">
        <v>43</v>
      </c>
      <c r="D41" s="89" t="s">
        <v>49</v>
      </c>
      <c r="E41" s="75">
        <f>AVERAGE(C41:C42)</f>
        <v>51</v>
      </c>
      <c r="F41" s="61">
        <v>1.4351851851851852E-4</v>
      </c>
      <c r="G41" s="61">
        <v>3.2273148148148148E-3</v>
      </c>
      <c r="H41" s="61">
        <f t="shared" ref="H41" si="4">G41-F41</f>
        <v>3.0837962962962963E-3</v>
      </c>
      <c r="I41" s="59">
        <v>4</v>
      </c>
    </row>
    <row r="42" spans="1:255" ht="14.7" customHeight="1">
      <c r="A42" s="72"/>
      <c r="B42" s="9" t="s">
        <v>50</v>
      </c>
      <c r="C42" s="10">
        <v>59</v>
      </c>
      <c r="D42" s="62"/>
      <c r="E42" s="62"/>
      <c r="F42" s="62"/>
      <c r="G42" s="62"/>
      <c r="H42" s="62"/>
      <c r="I42" s="59"/>
    </row>
    <row r="43" spans="1:255" ht="14.7" customHeight="1">
      <c r="A43" s="71">
        <v>7</v>
      </c>
      <c r="B43" s="9" t="s">
        <v>38</v>
      </c>
      <c r="C43" s="10">
        <v>38</v>
      </c>
      <c r="D43" s="89" t="s">
        <v>39</v>
      </c>
      <c r="E43" s="75">
        <f>AVERAGE(C43:C44)</f>
        <v>36.5</v>
      </c>
      <c r="F43" s="61">
        <v>2.5462962962962961E-5</v>
      </c>
      <c r="G43" s="95" t="s">
        <v>111</v>
      </c>
      <c r="H43" s="95" t="s">
        <v>111</v>
      </c>
      <c r="I43" s="84" t="s">
        <v>111</v>
      </c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  <c r="IQ43" s="37"/>
      <c r="IR43" s="37"/>
      <c r="IS43" s="37"/>
      <c r="IT43" s="37"/>
      <c r="IU43" s="37"/>
    </row>
    <row r="44" spans="1:255" ht="14.7" customHeight="1">
      <c r="A44" s="72"/>
      <c r="B44" s="9" t="s">
        <v>40</v>
      </c>
      <c r="C44" s="10">
        <v>35</v>
      </c>
      <c r="D44" s="62"/>
      <c r="E44" s="62"/>
      <c r="F44" s="62"/>
      <c r="G44" s="96"/>
      <c r="H44" s="96"/>
      <c r="I44" s="85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  <c r="IQ44" s="37"/>
      <c r="IR44" s="37"/>
      <c r="IS44" s="37"/>
      <c r="IT44" s="37"/>
      <c r="IU44" s="37"/>
    </row>
    <row r="45" spans="1:255" ht="14.7" customHeight="1">
      <c r="A45" s="2" t="s">
        <v>1</v>
      </c>
      <c r="B45" s="3" t="s">
        <v>2</v>
      </c>
      <c r="C45" s="3" t="s">
        <v>3</v>
      </c>
      <c r="D45" s="3" t="s">
        <v>4</v>
      </c>
      <c r="E45" s="3" t="s">
        <v>5</v>
      </c>
      <c r="F45" s="3" t="s">
        <v>6</v>
      </c>
      <c r="G45" s="3" t="s">
        <v>7</v>
      </c>
      <c r="H45" s="3" t="s">
        <v>8</v>
      </c>
      <c r="I45" s="47" t="s">
        <v>9</v>
      </c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  <c r="IQ45" s="37"/>
      <c r="IR45" s="37"/>
      <c r="IS45" s="37"/>
      <c r="IT45" s="37"/>
      <c r="IU45" s="37"/>
    </row>
    <row r="46" spans="1:255" ht="14.7" customHeight="1">
      <c r="A46" s="20" t="s">
        <v>51</v>
      </c>
      <c r="B46" s="21">
        <v>41828.645833333336</v>
      </c>
      <c r="C46" s="22"/>
      <c r="D46" s="22"/>
      <c r="E46" s="23"/>
      <c r="F46" s="23"/>
      <c r="G46" s="22"/>
      <c r="H46" s="22"/>
      <c r="I46" s="49"/>
    </row>
    <row r="47" spans="1:255" ht="14.7" customHeight="1">
      <c r="A47" s="71">
        <v>1</v>
      </c>
      <c r="B47" s="9" t="s">
        <v>52</v>
      </c>
      <c r="C47" s="10">
        <v>67</v>
      </c>
      <c r="D47" s="73" t="s">
        <v>15</v>
      </c>
      <c r="E47" s="75">
        <f>AVERAGE(C47:C48)</f>
        <v>60.5</v>
      </c>
      <c r="F47" s="61">
        <v>2.8935185185185189E-4</v>
      </c>
      <c r="G47" s="61">
        <v>3.1141203703703708E-3</v>
      </c>
      <c r="H47" s="61">
        <f>G47-F47</f>
        <v>2.824768518518519E-3</v>
      </c>
      <c r="I47" s="59">
        <v>4</v>
      </c>
    </row>
    <row r="48" spans="1:255" ht="14.7" customHeight="1">
      <c r="A48" s="88"/>
      <c r="B48" s="9" t="s">
        <v>53</v>
      </c>
      <c r="C48" s="10">
        <v>54</v>
      </c>
      <c r="D48" s="62"/>
      <c r="E48" s="62"/>
      <c r="F48" s="62"/>
      <c r="G48" s="62"/>
      <c r="H48" s="62"/>
      <c r="I48" s="59"/>
    </row>
    <row r="49" spans="1:255" ht="14.7" customHeight="1">
      <c r="A49" s="71">
        <v>2</v>
      </c>
      <c r="B49" s="9" t="s">
        <v>54</v>
      </c>
      <c r="C49" s="10">
        <v>55</v>
      </c>
      <c r="D49" s="91" t="s">
        <v>112</v>
      </c>
      <c r="E49" s="75">
        <f>AVERAGE(C49:C50)</f>
        <v>62.5</v>
      </c>
      <c r="F49" s="61">
        <v>3.2407407407407406E-4</v>
      </c>
      <c r="G49" s="61">
        <v>2.8103009259259262E-3</v>
      </c>
      <c r="H49" s="61">
        <f t="shared" ref="H49" si="5">G49-F49</f>
        <v>2.4862268518518523E-3</v>
      </c>
      <c r="I49" s="59">
        <v>3</v>
      </c>
    </row>
    <row r="50" spans="1:255" ht="14.7" customHeight="1">
      <c r="A50" s="88"/>
      <c r="B50" s="9" t="s">
        <v>55</v>
      </c>
      <c r="C50" s="10">
        <v>70</v>
      </c>
      <c r="D50" s="92"/>
      <c r="E50" s="62"/>
      <c r="F50" s="62"/>
      <c r="G50" s="62"/>
      <c r="H50" s="62"/>
      <c r="I50" s="59"/>
    </row>
    <row r="51" spans="1:255" ht="14.7" customHeight="1">
      <c r="A51" s="76">
        <v>3</v>
      </c>
      <c r="B51" s="9" t="s">
        <v>23</v>
      </c>
      <c r="C51" s="10">
        <v>78</v>
      </c>
      <c r="D51" s="93" t="s">
        <v>20</v>
      </c>
      <c r="E51" s="75">
        <f>AVERAGE(C51:C52)</f>
        <v>78.5</v>
      </c>
      <c r="F51" s="61">
        <v>6.7592592592592585E-4</v>
      </c>
      <c r="G51" s="61">
        <v>2.9637731481481477E-3</v>
      </c>
      <c r="H51" s="61">
        <f t="shared" ref="H51" si="6">G51-F51</f>
        <v>2.2878472222222219E-3</v>
      </c>
      <c r="I51" s="59">
        <v>1</v>
      </c>
    </row>
    <row r="52" spans="1:255" ht="14.7" customHeight="1">
      <c r="A52" s="90"/>
      <c r="B52" s="9" t="s">
        <v>56</v>
      </c>
      <c r="C52" s="10">
        <v>79</v>
      </c>
      <c r="D52" s="94"/>
      <c r="E52" s="62"/>
      <c r="F52" s="62"/>
      <c r="G52" s="62"/>
      <c r="H52" s="62"/>
      <c r="I52" s="59"/>
    </row>
    <row r="53" spans="1:255" ht="14.7" customHeight="1">
      <c r="A53" s="76">
        <v>4</v>
      </c>
      <c r="B53" s="9" t="s">
        <v>24</v>
      </c>
      <c r="C53" s="10">
        <v>79</v>
      </c>
      <c r="D53" s="93" t="s">
        <v>104</v>
      </c>
      <c r="E53" s="75">
        <f>AVERAGE(C53:C54)</f>
        <v>77.5</v>
      </c>
      <c r="F53" s="61">
        <v>6.5046296296296304E-4</v>
      </c>
      <c r="G53" s="61">
        <v>3.0173611111111109E-3</v>
      </c>
      <c r="H53" s="61">
        <f t="shared" ref="H53" si="7">G53-F53</f>
        <v>2.3668981481481479E-3</v>
      </c>
      <c r="I53" s="59">
        <v>2</v>
      </c>
    </row>
    <row r="54" spans="1:255" ht="14.7" customHeight="1">
      <c r="A54" s="90"/>
      <c r="B54" s="9" t="s">
        <v>33</v>
      </c>
      <c r="C54" s="10">
        <v>76</v>
      </c>
      <c r="D54" s="94"/>
      <c r="E54" s="62"/>
      <c r="F54" s="62"/>
      <c r="G54" s="62"/>
      <c r="H54" s="62"/>
      <c r="I54" s="59"/>
    </row>
    <row r="55" spans="1:255" ht="14.7" customHeight="1">
      <c r="A55" s="2" t="s">
        <v>1</v>
      </c>
      <c r="B55" s="3" t="s">
        <v>2</v>
      </c>
      <c r="C55" s="3" t="s">
        <v>3</v>
      </c>
      <c r="D55" s="3" t="s">
        <v>4</v>
      </c>
      <c r="E55" s="3" t="s">
        <v>5</v>
      </c>
      <c r="F55" s="3" t="s">
        <v>6</v>
      </c>
      <c r="G55" s="3" t="s">
        <v>7</v>
      </c>
      <c r="H55" s="3" t="s">
        <v>8</v>
      </c>
      <c r="I55" s="47" t="s">
        <v>9</v>
      </c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  <c r="IQ55" s="37"/>
      <c r="IR55" s="37"/>
      <c r="IS55" s="37"/>
      <c r="IT55" s="37"/>
      <c r="IU55" s="37"/>
    </row>
    <row r="56" spans="1:255" ht="14.7" customHeight="1">
      <c r="A56" s="20" t="s">
        <v>57</v>
      </c>
      <c r="B56" s="21">
        <v>41828.680555555555</v>
      </c>
      <c r="C56" s="22"/>
      <c r="D56" s="22"/>
      <c r="E56" s="23"/>
      <c r="F56" s="23"/>
      <c r="G56" s="22"/>
      <c r="H56" s="22"/>
      <c r="I56" s="49"/>
    </row>
    <row r="57" spans="1:255" ht="14.7" customHeight="1">
      <c r="A57" s="76">
        <v>1</v>
      </c>
      <c r="B57" s="9" t="s">
        <v>58</v>
      </c>
      <c r="C57" s="10">
        <v>68</v>
      </c>
      <c r="D57" s="86" t="s">
        <v>15</v>
      </c>
      <c r="E57" s="80">
        <f>AVERAGE(C57:C58)</f>
        <v>73.5</v>
      </c>
      <c r="F57" s="61">
        <v>5.5208333333333335E-4</v>
      </c>
      <c r="G57" s="65">
        <v>3.214467592592593E-3</v>
      </c>
      <c r="H57" s="65">
        <f>G57-F57</f>
        <v>2.6623842592592597E-3</v>
      </c>
      <c r="I57" s="63">
        <v>1</v>
      </c>
    </row>
    <row r="58" spans="1:255" ht="14.7" customHeight="1">
      <c r="A58" s="77"/>
      <c r="B58" s="9" t="s">
        <v>24</v>
      </c>
      <c r="C58" s="10">
        <v>79</v>
      </c>
      <c r="D58" s="87"/>
      <c r="E58" s="81"/>
      <c r="F58" s="62"/>
      <c r="G58" s="66"/>
      <c r="H58" s="66"/>
      <c r="I58" s="64"/>
    </row>
    <row r="59" spans="1:255" ht="14.7" customHeight="1">
      <c r="A59" s="76">
        <v>2</v>
      </c>
      <c r="B59" s="9" t="s">
        <v>22</v>
      </c>
      <c r="C59" s="10">
        <v>68</v>
      </c>
      <c r="D59" s="86" t="s">
        <v>59</v>
      </c>
      <c r="E59" s="80">
        <f>AVERAGE(C59:C60)</f>
        <v>61.5</v>
      </c>
      <c r="F59" s="61">
        <v>3.0671296296296295E-4</v>
      </c>
      <c r="G59" s="65">
        <v>3.0339120370370368E-3</v>
      </c>
      <c r="H59" s="65">
        <f t="shared" ref="H59" si="8">G59-F59</f>
        <v>2.7271990740740737E-3</v>
      </c>
      <c r="I59" s="63">
        <v>2</v>
      </c>
    </row>
    <row r="60" spans="1:255" ht="14.7" customHeight="1">
      <c r="A60" s="77"/>
      <c r="B60" s="9" t="s">
        <v>19</v>
      </c>
      <c r="C60" s="10">
        <v>55</v>
      </c>
      <c r="D60" s="87"/>
      <c r="E60" s="81"/>
      <c r="F60" s="62"/>
      <c r="G60" s="66"/>
      <c r="H60" s="66"/>
      <c r="I60" s="64"/>
    </row>
    <row r="61" spans="1:255" ht="14.7" customHeight="1">
      <c r="A61" s="99">
        <v>3</v>
      </c>
      <c r="B61" s="50" t="s">
        <v>23</v>
      </c>
      <c r="C61" s="51">
        <v>78</v>
      </c>
      <c r="D61" s="97" t="s">
        <v>59</v>
      </c>
      <c r="E61" s="78">
        <f>AVERAGE(C61:C62)</f>
        <v>72.5</v>
      </c>
      <c r="F61" s="82">
        <v>5.2893518518518524E-4</v>
      </c>
      <c r="G61" s="67" t="s">
        <v>111</v>
      </c>
      <c r="H61" s="67" t="s">
        <v>111</v>
      </c>
      <c r="I61" s="84" t="s">
        <v>111</v>
      </c>
    </row>
    <row r="62" spans="1:255" ht="14.7" customHeight="1">
      <c r="A62" s="100"/>
      <c r="B62" s="50" t="s">
        <v>52</v>
      </c>
      <c r="C62" s="51">
        <v>67</v>
      </c>
      <c r="D62" s="98"/>
      <c r="E62" s="79"/>
      <c r="F62" s="83"/>
      <c r="G62" s="68"/>
      <c r="H62" s="68"/>
      <c r="I62" s="85"/>
    </row>
    <row r="63" spans="1:255" ht="14.7" customHeight="1">
      <c r="A63" s="71">
        <v>4</v>
      </c>
      <c r="B63" s="9" t="s">
        <v>13</v>
      </c>
      <c r="C63" s="10">
        <v>42</v>
      </c>
      <c r="D63" s="73" t="s">
        <v>12</v>
      </c>
      <c r="E63" s="75">
        <f>AVERAGE(C63:C64)</f>
        <v>41</v>
      </c>
      <c r="F63" s="61">
        <v>4.5138888888888887E-5</v>
      </c>
      <c r="G63" s="65">
        <v>2.9836805555555554E-3</v>
      </c>
      <c r="H63" s="65">
        <f t="shared" ref="H63" si="9">G63-F63</f>
        <v>2.9385416666666666E-3</v>
      </c>
      <c r="I63" s="59">
        <v>3</v>
      </c>
    </row>
    <row r="64" spans="1:255" ht="14.7" customHeight="1">
      <c r="A64" s="72"/>
      <c r="B64" s="9" t="s">
        <v>11</v>
      </c>
      <c r="C64" s="10">
        <v>40</v>
      </c>
      <c r="D64" s="62"/>
      <c r="E64" s="62"/>
      <c r="F64" s="62"/>
      <c r="G64" s="66"/>
      <c r="H64" s="66"/>
      <c r="I64" s="59"/>
    </row>
    <row r="65" spans="1:255" ht="14.7" customHeight="1">
      <c r="A65" s="2" t="s">
        <v>1</v>
      </c>
      <c r="B65" s="3" t="s">
        <v>2</v>
      </c>
      <c r="C65" s="3" t="s">
        <v>3</v>
      </c>
      <c r="D65" s="3" t="s">
        <v>4</v>
      </c>
      <c r="E65" s="3" t="s">
        <v>5</v>
      </c>
      <c r="F65" s="3" t="s">
        <v>6</v>
      </c>
      <c r="G65" s="3" t="s">
        <v>7</v>
      </c>
      <c r="H65" s="3" t="s">
        <v>8</v>
      </c>
      <c r="I65" s="47" t="s">
        <v>9</v>
      </c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  <c r="IQ65" s="37"/>
      <c r="IR65" s="37"/>
      <c r="IS65" s="37"/>
      <c r="IT65" s="37"/>
      <c r="IU65" s="37"/>
    </row>
    <row r="66" spans="1:255" ht="14.7" customHeight="1">
      <c r="A66" s="20" t="s">
        <v>60</v>
      </c>
      <c r="B66" s="21">
        <v>41828.6875</v>
      </c>
      <c r="C66" s="22"/>
      <c r="D66" s="22"/>
      <c r="E66" s="23"/>
      <c r="F66" s="23"/>
      <c r="G66" s="22"/>
      <c r="H66" s="22"/>
      <c r="I66" s="49"/>
    </row>
    <row r="67" spans="1:255" ht="14.7" customHeight="1">
      <c r="A67" s="8">
        <v>1</v>
      </c>
      <c r="B67" s="9" t="s">
        <v>61</v>
      </c>
      <c r="C67" s="10">
        <v>31</v>
      </c>
      <c r="D67" s="11" t="s">
        <v>62</v>
      </c>
      <c r="E67" s="12">
        <f>AVERAGE(C67)</f>
        <v>31</v>
      </c>
      <c r="F67" s="13">
        <v>4.6296296296296296E-6</v>
      </c>
      <c r="G67" s="13" t="s">
        <v>111</v>
      </c>
      <c r="H67" s="13" t="s">
        <v>111</v>
      </c>
      <c r="I67" s="10" t="s">
        <v>111</v>
      </c>
    </row>
    <row r="68" spans="1:255" ht="14.7" customHeight="1">
      <c r="A68" s="8">
        <v>2</v>
      </c>
      <c r="B68" s="9" t="s">
        <v>36</v>
      </c>
      <c r="C68" s="10">
        <v>40</v>
      </c>
      <c r="D68" s="11" t="s">
        <v>12</v>
      </c>
      <c r="E68" s="12">
        <f>AVERAGE(C68)</f>
        <v>40</v>
      </c>
      <c r="F68" s="13">
        <v>4.8611111111111115E-5</v>
      </c>
      <c r="G68" s="41">
        <v>3.0192129629629631E-3</v>
      </c>
      <c r="H68" s="13">
        <f>G68-F68</f>
        <v>2.9706018518518519E-3</v>
      </c>
      <c r="I68" s="10">
        <v>6</v>
      </c>
    </row>
    <row r="69" spans="1:255" ht="14.7" customHeight="1">
      <c r="A69" s="8">
        <v>3</v>
      </c>
      <c r="B69" s="9" t="s">
        <v>48</v>
      </c>
      <c r="C69" s="10">
        <v>43</v>
      </c>
      <c r="D69" s="11" t="s">
        <v>63</v>
      </c>
      <c r="E69" s="12">
        <f>AVERAGE(C69)</f>
        <v>43</v>
      </c>
      <c r="F69" s="13">
        <v>7.4074074074074073E-5</v>
      </c>
      <c r="G69" s="13">
        <v>2.8879629629629633E-3</v>
      </c>
      <c r="H69" s="41">
        <f t="shared" ref="H69:H73" si="10">G69-F69</f>
        <v>2.8138888888888892E-3</v>
      </c>
      <c r="I69" s="10">
        <v>5</v>
      </c>
    </row>
    <row r="70" spans="1:255" ht="14.7" customHeight="1">
      <c r="A70" s="8">
        <v>4</v>
      </c>
      <c r="B70" s="9" t="s">
        <v>64</v>
      </c>
      <c r="C70" s="10">
        <v>45</v>
      </c>
      <c r="D70" s="11" t="s">
        <v>62</v>
      </c>
      <c r="E70" s="12">
        <f>AVERAGE(C70)</f>
        <v>45</v>
      </c>
      <c r="F70" s="13">
        <v>9.3749999999999988E-5</v>
      </c>
      <c r="G70" s="13">
        <v>2.8565972222222222E-3</v>
      </c>
      <c r="H70" s="41">
        <f t="shared" si="10"/>
        <v>2.7628472222222221E-3</v>
      </c>
      <c r="I70" s="10">
        <v>4</v>
      </c>
    </row>
    <row r="71" spans="1:255" ht="14.7" customHeight="1">
      <c r="A71" s="8">
        <v>5</v>
      </c>
      <c r="B71" s="9" t="s">
        <v>28</v>
      </c>
      <c r="C71" s="10">
        <v>46</v>
      </c>
      <c r="D71" s="11" t="s">
        <v>15</v>
      </c>
      <c r="E71" s="12">
        <v>46</v>
      </c>
      <c r="F71" s="13">
        <v>1.0416666666666667E-4</v>
      </c>
      <c r="G71" s="13">
        <v>2.8365740740740743E-3</v>
      </c>
      <c r="H71" s="41">
        <f t="shared" si="10"/>
        <v>2.7324074074074078E-3</v>
      </c>
      <c r="I71" s="10">
        <v>3</v>
      </c>
    </row>
    <row r="72" spans="1:255" ht="14.7" customHeight="1">
      <c r="A72" s="8">
        <v>6</v>
      </c>
      <c r="B72" s="9" t="s">
        <v>27</v>
      </c>
      <c r="C72" s="10">
        <v>47</v>
      </c>
      <c r="D72" s="11" t="s">
        <v>15</v>
      </c>
      <c r="E72" s="12">
        <f>AVERAGE(C72)</f>
        <v>47</v>
      </c>
      <c r="F72" s="13">
        <v>1.1574074074074073E-4</v>
      </c>
      <c r="G72" s="13">
        <v>2.6740740740740739E-3</v>
      </c>
      <c r="H72" s="41">
        <f t="shared" si="10"/>
        <v>2.558333333333333E-3</v>
      </c>
      <c r="I72" s="10">
        <v>1</v>
      </c>
    </row>
    <row r="73" spans="1:255" ht="14.7" customHeight="1">
      <c r="A73" s="8">
        <v>7</v>
      </c>
      <c r="B73" s="9" t="s">
        <v>65</v>
      </c>
      <c r="C73" s="10">
        <v>54</v>
      </c>
      <c r="D73" s="11" t="s">
        <v>66</v>
      </c>
      <c r="E73" s="12">
        <f>AVERAGE(C73)</f>
        <v>54</v>
      </c>
      <c r="F73" s="13">
        <v>2.1064814814814815E-4</v>
      </c>
      <c r="G73" s="13">
        <v>2.7958333333333329E-3</v>
      </c>
      <c r="H73" s="41">
        <f t="shared" si="10"/>
        <v>2.5851851851851847E-3</v>
      </c>
      <c r="I73" s="10">
        <v>2</v>
      </c>
    </row>
    <row r="74" spans="1:255" ht="14.7" customHeight="1">
      <c r="A74" s="8">
        <v>8</v>
      </c>
      <c r="B74" s="9" t="s">
        <v>35</v>
      </c>
      <c r="C74" s="10">
        <v>27</v>
      </c>
      <c r="D74" s="11" t="s">
        <v>12</v>
      </c>
      <c r="E74" s="12">
        <f>AVERAGE(C74)</f>
        <v>27</v>
      </c>
      <c r="F74" s="13">
        <v>0</v>
      </c>
      <c r="G74" s="13" t="s">
        <v>111</v>
      </c>
      <c r="H74" s="13" t="s">
        <v>111</v>
      </c>
      <c r="I74" s="10" t="s">
        <v>111</v>
      </c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  <c r="IQ74" s="37"/>
      <c r="IR74" s="37"/>
      <c r="IS74" s="37"/>
      <c r="IT74" s="37"/>
      <c r="IU74" s="37"/>
    </row>
    <row r="75" spans="1:255" ht="14.7" customHeight="1">
      <c r="A75" s="2" t="s">
        <v>1</v>
      </c>
      <c r="B75" s="3" t="s">
        <v>2</v>
      </c>
      <c r="C75" s="3" t="s">
        <v>3</v>
      </c>
      <c r="D75" s="3" t="s">
        <v>4</v>
      </c>
      <c r="E75" s="3" t="s">
        <v>5</v>
      </c>
      <c r="F75" s="3" t="s">
        <v>6</v>
      </c>
      <c r="G75" s="3" t="s">
        <v>7</v>
      </c>
      <c r="H75" s="3" t="s">
        <v>8</v>
      </c>
      <c r="I75" s="47" t="s">
        <v>9</v>
      </c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  <c r="IQ75" s="37"/>
      <c r="IR75" s="37"/>
      <c r="IS75" s="37"/>
      <c r="IT75" s="37"/>
      <c r="IU75" s="37"/>
    </row>
    <row r="76" spans="1:255" ht="14.7" customHeight="1">
      <c r="A76" s="27" t="s">
        <v>67</v>
      </c>
      <c r="B76" s="21">
        <v>41828.694444444445</v>
      </c>
      <c r="C76" s="22"/>
      <c r="D76" s="28"/>
      <c r="E76" s="23"/>
      <c r="F76" s="23"/>
      <c r="G76" s="29"/>
      <c r="H76" s="29"/>
      <c r="I76" s="49"/>
    </row>
    <row r="77" spans="1:255" ht="14.7" customHeight="1">
      <c r="A77" s="8">
        <v>1</v>
      </c>
      <c r="B77" s="9" t="s">
        <v>68</v>
      </c>
      <c r="C77" s="10">
        <v>61</v>
      </c>
      <c r="D77" s="11" t="s">
        <v>69</v>
      </c>
      <c r="E77" s="12">
        <f t="shared" ref="E77:E82" si="11">AVERAGE(C77)</f>
        <v>61</v>
      </c>
      <c r="F77" s="13">
        <v>3.3449074074074072E-4</v>
      </c>
      <c r="G77" s="13">
        <v>3.5833333333333338E-3</v>
      </c>
      <c r="H77" s="13">
        <f>G77-F77</f>
        <v>3.2488425925925931E-3</v>
      </c>
      <c r="I77" s="10">
        <v>5</v>
      </c>
    </row>
    <row r="78" spans="1:255" ht="14.7" customHeight="1">
      <c r="A78" s="8">
        <v>2</v>
      </c>
      <c r="B78" s="9" t="s">
        <v>70</v>
      </c>
      <c r="C78" s="10">
        <v>61</v>
      </c>
      <c r="D78" s="11" t="s">
        <v>18</v>
      </c>
      <c r="E78" s="12">
        <f t="shared" si="11"/>
        <v>61</v>
      </c>
      <c r="F78" s="13">
        <v>3.3449074074074072E-4</v>
      </c>
      <c r="G78" s="52" t="s">
        <v>111</v>
      </c>
      <c r="H78" s="52" t="s">
        <v>111</v>
      </c>
      <c r="I78" s="53" t="s">
        <v>111</v>
      </c>
    </row>
    <row r="79" spans="1:255" ht="14.7" customHeight="1">
      <c r="A79" s="8">
        <v>3</v>
      </c>
      <c r="B79" s="9" t="s">
        <v>71</v>
      </c>
      <c r="C79" s="10">
        <v>65</v>
      </c>
      <c r="D79" s="11" t="s">
        <v>69</v>
      </c>
      <c r="E79" s="12">
        <f t="shared" si="11"/>
        <v>65</v>
      </c>
      <c r="F79" s="13">
        <v>4.1782407407407409E-4</v>
      </c>
      <c r="G79" s="41">
        <v>2.8388888888888891E-3</v>
      </c>
      <c r="H79" s="41">
        <f t="shared" ref="H79:H82" si="12">G79-F79</f>
        <v>2.4210648148148151E-3</v>
      </c>
      <c r="I79" s="10">
        <v>2</v>
      </c>
    </row>
    <row r="80" spans="1:255" ht="14.7" customHeight="1">
      <c r="A80" s="8">
        <v>4</v>
      </c>
      <c r="B80" s="9" t="s">
        <v>72</v>
      </c>
      <c r="C80" s="10">
        <v>67</v>
      </c>
      <c r="D80" s="11" t="s">
        <v>105</v>
      </c>
      <c r="E80" s="12">
        <f t="shared" si="11"/>
        <v>67</v>
      </c>
      <c r="F80" s="13">
        <v>4.6296296296296293E-4</v>
      </c>
      <c r="G80" s="13">
        <v>3.296527777777778E-3</v>
      </c>
      <c r="H80" s="41">
        <f t="shared" si="12"/>
        <v>2.8335648148148152E-3</v>
      </c>
      <c r="I80" s="10">
        <v>3</v>
      </c>
    </row>
    <row r="81" spans="1:255" ht="14.7" customHeight="1">
      <c r="A81" s="8">
        <v>5</v>
      </c>
      <c r="B81" s="9" t="s">
        <v>73</v>
      </c>
      <c r="C81" s="10">
        <v>69</v>
      </c>
      <c r="D81" s="11" t="s">
        <v>20</v>
      </c>
      <c r="E81" s="12">
        <f t="shared" si="11"/>
        <v>69</v>
      </c>
      <c r="F81" s="13">
        <v>5.1041666666666672E-4</v>
      </c>
      <c r="G81" s="13">
        <v>2.9184027777777771E-3</v>
      </c>
      <c r="H81" s="41">
        <f t="shared" si="12"/>
        <v>2.4079861111111103E-3</v>
      </c>
      <c r="I81" s="10">
        <v>1</v>
      </c>
    </row>
    <row r="82" spans="1:255" ht="14.7" customHeight="1">
      <c r="A82" s="8">
        <v>6</v>
      </c>
      <c r="B82" s="9" t="s">
        <v>74</v>
      </c>
      <c r="C82" s="10">
        <v>70</v>
      </c>
      <c r="D82" s="11" t="s">
        <v>69</v>
      </c>
      <c r="E82" s="12">
        <f t="shared" si="11"/>
        <v>70</v>
      </c>
      <c r="F82" s="13">
        <v>5.3472222222222224E-4</v>
      </c>
      <c r="G82" s="13">
        <v>3.4714120370370372E-3</v>
      </c>
      <c r="H82" s="41">
        <f t="shared" si="12"/>
        <v>2.9366898148148147E-3</v>
      </c>
      <c r="I82" s="10">
        <v>4</v>
      </c>
    </row>
    <row r="83" spans="1:255" ht="14.7" customHeight="1">
      <c r="A83" s="2" t="s">
        <v>1</v>
      </c>
      <c r="B83" s="3" t="s">
        <v>2</v>
      </c>
      <c r="C83" s="3" t="s">
        <v>3</v>
      </c>
      <c r="D83" s="3" t="s">
        <v>4</v>
      </c>
      <c r="E83" s="3" t="s">
        <v>5</v>
      </c>
      <c r="F83" s="3" t="s">
        <v>6</v>
      </c>
      <c r="G83" s="3" t="s">
        <v>7</v>
      </c>
      <c r="H83" s="3" t="s">
        <v>8</v>
      </c>
      <c r="I83" s="47" t="s">
        <v>9</v>
      </c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  <c r="II83" s="37"/>
      <c r="IJ83" s="37"/>
      <c r="IK83" s="37"/>
      <c r="IL83" s="37"/>
      <c r="IM83" s="37"/>
      <c r="IN83" s="37"/>
      <c r="IO83" s="37"/>
      <c r="IP83" s="37"/>
      <c r="IQ83" s="37"/>
      <c r="IR83" s="37"/>
      <c r="IS83" s="37"/>
      <c r="IT83" s="37"/>
      <c r="IU83" s="37"/>
    </row>
    <row r="84" spans="1:255" ht="14.7" customHeight="1">
      <c r="A84" s="27" t="s">
        <v>75</v>
      </c>
      <c r="B84" s="21">
        <v>41828.701388888891</v>
      </c>
      <c r="C84" s="22"/>
      <c r="D84" s="28"/>
      <c r="E84" s="23"/>
      <c r="F84" s="23"/>
      <c r="G84" s="29"/>
      <c r="H84" s="29"/>
      <c r="I84" s="49"/>
    </row>
    <row r="85" spans="1:255" ht="14.7" customHeight="1">
      <c r="A85" s="71">
        <v>1</v>
      </c>
      <c r="B85" s="9" t="s">
        <v>56</v>
      </c>
      <c r="C85" s="10">
        <v>79</v>
      </c>
      <c r="D85" s="73" t="s">
        <v>76</v>
      </c>
      <c r="E85" s="75">
        <f>AVERAGE(C85:C86)</f>
        <v>74.5</v>
      </c>
      <c r="F85" s="61">
        <v>5.7638888888888887E-4</v>
      </c>
      <c r="G85" s="61">
        <v>2.8159722222222219E-3</v>
      </c>
      <c r="H85" s="61">
        <f>G85-F85</f>
        <v>2.239583333333333E-3</v>
      </c>
      <c r="I85" s="59">
        <v>1</v>
      </c>
    </row>
    <row r="86" spans="1:255" ht="14.7" customHeight="1">
      <c r="A86" s="72"/>
      <c r="B86" s="9" t="s">
        <v>55</v>
      </c>
      <c r="C86" s="10">
        <v>70</v>
      </c>
      <c r="D86" s="62"/>
      <c r="E86" s="62"/>
      <c r="F86" s="62"/>
      <c r="G86" s="62"/>
      <c r="H86" s="62"/>
      <c r="I86" s="59"/>
    </row>
    <row r="87" spans="1:255" ht="14.7" customHeight="1">
      <c r="A87" s="71">
        <v>2</v>
      </c>
      <c r="B87" s="9" t="s">
        <v>46</v>
      </c>
      <c r="C87" s="10">
        <v>45</v>
      </c>
      <c r="D87" s="73" t="s">
        <v>18</v>
      </c>
      <c r="E87" s="75">
        <f>AVERAGE(C87:C88)</f>
        <v>53</v>
      </c>
      <c r="F87" s="61">
        <v>1.6898148148148146E-4</v>
      </c>
      <c r="G87" s="69" t="s">
        <v>111</v>
      </c>
      <c r="H87" s="69" t="s">
        <v>111</v>
      </c>
      <c r="I87" s="60" t="s">
        <v>111</v>
      </c>
    </row>
    <row r="88" spans="1:255" ht="14.7" customHeight="1">
      <c r="A88" s="72"/>
      <c r="B88" s="9" t="s">
        <v>70</v>
      </c>
      <c r="C88" s="10">
        <v>61</v>
      </c>
      <c r="D88" s="62"/>
      <c r="E88" s="62"/>
      <c r="F88" s="62"/>
      <c r="G88" s="70"/>
      <c r="H88" s="70"/>
      <c r="I88" s="60"/>
    </row>
    <row r="89" spans="1:255" ht="14.7" customHeight="1">
      <c r="A89" s="71">
        <v>3</v>
      </c>
      <c r="B89" s="9" t="s">
        <v>34</v>
      </c>
      <c r="C89" s="10">
        <v>28</v>
      </c>
      <c r="D89" s="73" t="s">
        <v>12</v>
      </c>
      <c r="E89" s="75">
        <f>AVERAGE(C89:C90)</f>
        <v>28</v>
      </c>
      <c r="F89" s="61">
        <v>0</v>
      </c>
      <c r="G89" s="61">
        <v>2.6385416666666671E-3</v>
      </c>
      <c r="H89" s="61">
        <f t="shared" ref="H89" si="13">G89-F89</f>
        <v>2.6385416666666671E-3</v>
      </c>
      <c r="I89" s="59">
        <v>2</v>
      </c>
    </row>
    <row r="90" spans="1:255" ht="14.7" customHeight="1">
      <c r="A90" s="72"/>
      <c r="B90" s="9" t="s">
        <v>37</v>
      </c>
      <c r="C90" s="10">
        <v>28</v>
      </c>
      <c r="D90" s="62"/>
      <c r="E90" s="62"/>
      <c r="F90" s="62"/>
      <c r="G90" s="62"/>
      <c r="H90" s="62"/>
      <c r="I90" s="59"/>
    </row>
    <row r="91" spans="1:255" ht="14.7" customHeight="1">
      <c r="A91" s="71">
        <v>4</v>
      </c>
      <c r="B91" s="9" t="s">
        <v>41</v>
      </c>
      <c r="C91" s="10">
        <v>45</v>
      </c>
      <c r="D91" s="73" t="s">
        <v>39</v>
      </c>
      <c r="E91" s="75">
        <f>AVERAGE(C91:C92)</f>
        <v>50</v>
      </c>
      <c r="F91" s="61">
        <v>1.3194444444444443E-4</v>
      </c>
      <c r="G91" s="61">
        <v>3.0318287037037037E-3</v>
      </c>
      <c r="H91" s="61">
        <f t="shared" ref="H91" si="14">G91-F91</f>
        <v>2.8998842592592592E-3</v>
      </c>
      <c r="I91" s="59">
        <v>3</v>
      </c>
    </row>
    <row r="92" spans="1:255" ht="14.7" customHeight="1">
      <c r="A92" s="72"/>
      <c r="B92" s="9" t="s">
        <v>44</v>
      </c>
      <c r="C92" s="10">
        <v>55</v>
      </c>
      <c r="D92" s="74"/>
      <c r="E92" s="62"/>
      <c r="F92" s="62"/>
      <c r="G92" s="62"/>
      <c r="H92" s="62"/>
      <c r="I92" s="59"/>
    </row>
  </sheetData>
  <mergeCells count="155">
    <mergeCell ref="I43:I44"/>
    <mergeCell ref="D61:D62"/>
    <mergeCell ref="D25:D28"/>
    <mergeCell ref="E21:E24"/>
    <mergeCell ref="F17:F20"/>
    <mergeCell ref="H57:H58"/>
    <mergeCell ref="A89:A90"/>
    <mergeCell ref="G61:G62"/>
    <mergeCell ref="E41:E42"/>
    <mergeCell ref="F37:F38"/>
    <mergeCell ref="G33:G34"/>
    <mergeCell ref="A61:A62"/>
    <mergeCell ref="G47:G48"/>
    <mergeCell ref="F51:F52"/>
    <mergeCell ref="E51:E52"/>
    <mergeCell ref="F47:F48"/>
    <mergeCell ref="A21:A24"/>
    <mergeCell ref="E47:E48"/>
    <mergeCell ref="D51:D52"/>
    <mergeCell ref="A51:A52"/>
    <mergeCell ref="D17:D20"/>
    <mergeCell ref="F57:F58"/>
    <mergeCell ref="A17:A20"/>
    <mergeCell ref="A47:A48"/>
    <mergeCell ref="D21:D24"/>
    <mergeCell ref="H41:H42"/>
    <mergeCell ref="D43:D44"/>
    <mergeCell ref="E43:E44"/>
    <mergeCell ref="F43:F44"/>
    <mergeCell ref="G41:G42"/>
    <mergeCell ref="G43:G44"/>
    <mergeCell ref="H43:H44"/>
    <mergeCell ref="H31:H32"/>
    <mergeCell ref="G35:G36"/>
    <mergeCell ref="H17:H20"/>
    <mergeCell ref="F25:F28"/>
    <mergeCell ref="G21:G24"/>
    <mergeCell ref="E25:E28"/>
    <mergeCell ref="G17:G20"/>
    <mergeCell ref="F21:F24"/>
    <mergeCell ref="G49:G50"/>
    <mergeCell ref="F53:F54"/>
    <mergeCell ref="E49:E50"/>
    <mergeCell ref="E17:E20"/>
    <mergeCell ref="I21:I24"/>
    <mergeCell ref="H25:H28"/>
    <mergeCell ref="A53:A54"/>
    <mergeCell ref="I17:I20"/>
    <mergeCell ref="H21:H24"/>
    <mergeCell ref="G25:G28"/>
    <mergeCell ref="A49:A50"/>
    <mergeCell ref="D35:D36"/>
    <mergeCell ref="E31:E32"/>
    <mergeCell ref="D33:D34"/>
    <mergeCell ref="E39:E40"/>
    <mergeCell ref="F35:F36"/>
    <mergeCell ref="G31:G32"/>
    <mergeCell ref="D41:D42"/>
    <mergeCell ref="E37:E38"/>
    <mergeCell ref="F33:F34"/>
    <mergeCell ref="D49:D50"/>
    <mergeCell ref="I35:I36"/>
    <mergeCell ref="H39:H40"/>
    <mergeCell ref="I39:I40"/>
    <mergeCell ref="D39:D40"/>
    <mergeCell ref="D31:D32"/>
    <mergeCell ref="I33:I34"/>
    <mergeCell ref="H37:H38"/>
    <mergeCell ref="I31:I32"/>
    <mergeCell ref="H35:H36"/>
    <mergeCell ref="G39:G40"/>
    <mergeCell ref="I37:I38"/>
    <mergeCell ref="E57:E58"/>
    <mergeCell ref="I41:I42"/>
    <mergeCell ref="I61:I62"/>
    <mergeCell ref="D85:D86"/>
    <mergeCell ref="A35:A36"/>
    <mergeCell ref="I63:I64"/>
    <mergeCell ref="G85:G86"/>
    <mergeCell ref="F85:F86"/>
    <mergeCell ref="E85:E86"/>
    <mergeCell ref="A59:A60"/>
    <mergeCell ref="F63:F64"/>
    <mergeCell ref="G59:G60"/>
    <mergeCell ref="E63:E64"/>
    <mergeCell ref="F59:F60"/>
    <mergeCell ref="D59:D60"/>
    <mergeCell ref="D63:D64"/>
    <mergeCell ref="D57:D58"/>
    <mergeCell ref="A33:A34"/>
    <mergeCell ref="A31:A32"/>
    <mergeCell ref="D37:D38"/>
    <mergeCell ref="F31:F32"/>
    <mergeCell ref="G57:G58"/>
    <mergeCell ref="E61:E62"/>
    <mergeCell ref="A43:A44"/>
    <mergeCell ref="G87:G88"/>
    <mergeCell ref="F91:F92"/>
    <mergeCell ref="F87:F88"/>
    <mergeCell ref="E91:E92"/>
    <mergeCell ref="G63:G64"/>
    <mergeCell ref="A91:A92"/>
    <mergeCell ref="A63:A64"/>
    <mergeCell ref="F39:F40"/>
    <mergeCell ref="A39:A40"/>
    <mergeCell ref="A37:A38"/>
    <mergeCell ref="E59:E60"/>
    <mergeCell ref="A85:A86"/>
    <mergeCell ref="F61:F62"/>
    <mergeCell ref="G53:G54"/>
    <mergeCell ref="G51:G52"/>
    <mergeCell ref="D47:D48"/>
    <mergeCell ref="F49:F50"/>
    <mergeCell ref="E53:E54"/>
    <mergeCell ref="D53:D54"/>
    <mergeCell ref="H33:H34"/>
    <mergeCell ref="G37:G38"/>
    <mergeCell ref="F41:F42"/>
    <mergeCell ref="A41:A42"/>
    <mergeCell ref="D91:D92"/>
    <mergeCell ref="E87:E88"/>
    <mergeCell ref="D87:D88"/>
    <mergeCell ref="F89:F90"/>
    <mergeCell ref="E89:E90"/>
    <mergeCell ref="D89:D90"/>
    <mergeCell ref="A87:A88"/>
    <mergeCell ref="E33:E34"/>
    <mergeCell ref="A57:A58"/>
    <mergeCell ref="E35:E36"/>
    <mergeCell ref="H47:H48"/>
    <mergeCell ref="H59:H60"/>
    <mergeCell ref="A1:I1"/>
    <mergeCell ref="I91:I92"/>
    <mergeCell ref="I89:I90"/>
    <mergeCell ref="I53:I54"/>
    <mergeCell ref="I51:I52"/>
    <mergeCell ref="I87:I88"/>
    <mergeCell ref="H91:H92"/>
    <mergeCell ref="I85:I86"/>
    <mergeCell ref="H89:H90"/>
    <mergeCell ref="I59:I60"/>
    <mergeCell ref="H63:H64"/>
    <mergeCell ref="I57:I58"/>
    <mergeCell ref="H61:H62"/>
    <mergeCell ref="I49:I50"/>
    <mergeCell ref="H53:H54"/>
    <mergeCell ref="I47:I48"/>
    <mergeCell ref="H51:H52"/>
    <mergeCell ref="I25:I28"/>
    <mergeCell ref="H87:H88"/>
    <mergeCell ref="G91:G92"/>
    <mergeCell ref="H85:H86"/>
    <mergeCell ref="G89:G90"/>
    <mergeCell ref="H49:H50"/>
    <mergeCell ref="A25:A28"/>
  </mergeCells>
  <pageMargins left="0.25" right="0.25" top="0.75" bottom="0.75" header="0.3" footer="0.3"/>
  <pageSetup scale="59" fitToHeight="0" orientation="portrait" r:id="rId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U73"/>
  <sheetViews>
    <sheetView showGridLines="0" topLeftCell="A30" zoomScaleNormal="100" workbookViewId="0">
      <selection activeCell="A70" sqref="A70:A73"/>
    </sheetView>
  </sheetViews>
  <sheetFormatPr defaultColWidth="16.33203125" defaultRowHeight="13.95" customHeight="1"/>
  <cols>
    <col min="1" max="1" width="13.6640625" style="30" customWidth="1"/>
    <col min="2" max="2" width="21.88671875" style="30" bestFit="1" customWidth="1"/>
    <col min="3" max="3" width="5.21875" style="30" customWidth="1"/>
    <col min="4" max="4" width="37.5546875" style="30" bestFit="1" customWidth="1"/>
    <col min="5" max="5" width="14.33203125" style="30" customWidth="1"/>
    <col min="6" max="6" width="15.109375" style="30" customWidth="1"/>
    <col min="7" max="7" width="19.109375" style="30" customWidth="1"/>
    <col min="8" max="8" width="17.109375" style="30" customWidth="1"/>
    <col min="9" max="9" width="20" style="30" customWidth="1"/>
    <col min="10" max="255" width="16.33203125" style="30" customWidth="1"/>
  </cols>
  <sheetData>
    <row r="1" spans="1:255" ht="22.5" customHeight="1">
      <c r="A1" s="58" t="s">
        <v>109</v>
      </c>
      <c r="B1" s="58"/>
      <c r="C1" s="58"/>
      <c r="D1" s="58"/>
      <c r="E1" s="58"/>
      <c r="F1" s="58"/>
      <c r="G1" s="58"/>
      <c r="H1" s="58"/>
      <c r="I1" s="58"/>
    </row>
    <row r="2" spans="1:255" ht="14.7" customHeight="1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47" t="s">
        <v>9</v>
      </c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  <c r="GG2" s="37"/>
      <c r="GH2" s="37"/>
      <c r="GI2" s="37"/>
      <c r="GJ2" s="37"/>
      <c r="GK2" s="37"/>
      <c r="GL2" s="37"/>
      <c r="GM2" s="37"/>
      <c r="GN2" s="37"/>
      <c r="GO2" s="37"/>
      <c r="GP2" s="37"/>
      <c r="GQ2" s="37"/>
      <c r="GR2" s="37"/>
      <c r="GS2" s="37"/>
      <c r="GT2" s="37"/>
      <c r="GU2" s="37"/>
      <c r="GV2" s="37"/>
      <c r="GW2" s="37"/>
      <c r="GX2" s="37"/>
      <c r="GY2" s="37"/>
      <c r="GZ2" s="37"/>
      <c r="HA2" s="37"/>
      <c r="HB2" s="37"/>
      <c r="HC2" s="37"/>
      <c r="HD2" s="37"/>
      <c r="HE2" s="37"/>
      <c r="HF2" s="37"/>
      <c r="HG2" s="37"/>
      <c r="HH2" s="37"/>
      <c r="HI2" s="37"/>
      <c r="HJ2" s="37"/>
      <c r="HK2" s="37"/>
      <c r="HL2" s="37"/>
      <c r="HM2" s="37"/>
      <c r="HN2" s="37"/>
      <c r="HO2" s="37"/>
      <c r="HP2" s="37"/>
      <c r="HQ2" s="37"/>
      <c r="HR2" s="37"/>
      <c r="HS2" s="37"/>
      <c r="HT2" s="37"/>
      <c r="HU2" s="37"/>
      <c r="HV2" s="37"/>
      <c r="HW2" s="37"/>
      <c r="HX2" s="37"/>
      <c r="HY2" s="37"/>
      <c r="HZ2" s="37"/>
      <c r="IA2" s="37"/>
      <c r="IB2" s="37"/>
      <c r="IC2" s="37"/>
      <c r="ID2" s="37"/>
      <c r="IE2" s="37"/>
      <c r="IF2" s="37"/>
      <c r="IG2" s="37"/>
      <c r="IH2" s="37"/>
      <c r="II2" s="37"/>
      <c r="IJ2" s="37"/>
      <c r="IK2" s="37"/>
      <c r="IL2" s="37"/>
      <c r="IM2" s="37"/>
      <c r="IN2" s="37"/>
      <c r="IO2" s="37"/>
      <c r="IP2" s="37"/>
      <c r="IQ2" s="37"/>
      <c r="IR2" s="37"/>
      <c r="IS2" s="37"/>
      <c r="IT2" s="37"/>
      <c r="IU2"/>
    </row>
    <row r="3" spans="1:255" ht="14.7" customHeight="1">
      <c r="A3" s="20" t="s">
        <v>78</v>
      </c>
      <c r="B3" s="21">
        <v>41828.5</v>
      </c>
      <c r="C3" s="22"/>
      <c r="D3" s="22"/>
      <c r="E3" s="23"/>
      <c r="F3" s="23"/>
      <c r="G3" s="22"/>
      <c r="H3" s="22"/>
      <c r="I3" s="22"/>
    </row>
    <row r="4" spans="1:255" ht="14.7" customHeight="1">
      <c r="A4" s="8">
        <v>2</v>
      </c>
      <c r="B4" s="9" t="s">
        <v>32</v>
      </c>
      <c r="C4" s="10">
        <v>65</v>
      </c>
      <c r="D4" s="11" t="s">
        <v>79</v>
      </c>
      <c r="E4" s="12">
        <v>65</v>
      </c>
      <c r="F4" s="54">
        <v>4.1782407407407409E-4</v>
      </c>
      <c r="G4" s="54">
        <v>2.9466435185185181E-3</v>
      </c>
      <c r="H4" s="54">
        <f>G4-F4</f>
        <v>2.5288194444444442E-3</v>
      </c>
      <c r="I4" s="24">
        <v>3</v>
      </c>
    </row>
    <row r="5" spans="1:255" ht="14.7" customHeight="1">
      <c r="A5" s="8">
        <v>3</v>
      </c>
      <c r="B5" s="9" t="s">
        <v>71</v>
      </c>
      <c r="C5" s="10">
        <v>65</v>
      </c>
      <c r="D5" s="11" t="s">
        <v>69</v>
      </c>
      <c r="E5" s="12">
        <f>AVERAGE(C5)</f>
        <v>65</v>
      </c>
      <c r="F5" s="54">
        <v>4.1782407407407409E-4</v>
      </c>
      <c r="G5" s="54">
        <v>2.7420138888888889E-3</v>
      </c>
      <c r="H5" s="54">
        <f t="shared" ref="H5:H8" si="0">G5-F5</f>
        <v>2.324189814814815E-3</v>
      </c>
      <c r="I5" s="24">
        <v>1</v>
      </c>
    </row>
    <row r="6" spans="1:255" ht="14.7" customHeight="1">
      <c r="A6" s="8">
        <v>4</v>
      </c>
      <c r="B6" s="9" t="s">
        <v>68</v>
      </c>
      <c r="C6" s="10">
        <v>61</v>
      </c>
      <c r="D6" s="11" t="s">
        <v>69</v>
      </c>
      <c r="E6" s="12">
        <v>61</v>
      </c>
      <c r="F6" s="54">
        <v>3.3449074074074072E-4</v>
      </c>
      <c r="G6" s="13">
        <v>3.4952546296296294E-3</v>
      </c>
      <c r="H6" s="54">
        <f t="shared" si="0"/>
        <v>3.1607638888888887E-3</v>
      </c>
      <c r="I6" s="55">
        <v>5</v>
      </c>
    </row>
    <row r="7" spans="1:255" ht="14.7" customHeight="1">
      <c r="A7" s="8">
        <v>5</v>
      </c>
      <c r="B7" s="9" t="s">
        <v>72</v>
      </c>
      <c r="C7" s="10">
        <v>67</v>
      </c>
      <c r="D7" s="11" t="s">
        <v>80</v>
      </c>
      <c r="E7" s="12">
        <f>C7</f>
        <v>67</v>
      </c>
      <c r="F7" s="54">
        <v>4.6296296296296293E-4</v>
      </c>
      <c r="G7" s="13">
        <v>3.2231481481481486E-3</v>
      </c>
      <c r="H7" s="54">
        <f t="shared" si="0"/>
        <v>2.7601851851851858E-3</v>
      </c>
      <c r="I7" s="55">
        <v>4</v>
      </c>
    </row>
    <row r="8" spans="1:255" ht="14.7" customHeight="1">
      <c r="A8" s="8">
        <v>6</v>
      </c>
      <c r="B8" s="9" t="s">
        <v>73</v>
      </c>
      <c r="C8" s="10">
        <v>69</v>
      </c>
      <c r="D8" s="11" t="s">
        <v>20</v>
      </c>
      <c r="E8" s="12">
        <v>69</v>
      </c>
      <c r="F8" s="54">
        <v>5.1041666666666672E-4</v>
      </c>
      <c r="G8" s="13">
        <v>2.8840277777777775E-3</v>
      </c>
      <c r="H8" s="54">
        <f t="shared" si="0"/>
        <v>2.3736111111111106E-3</v>
      </c>
      <c r="I8" s="55">
        <v>2</v>
      </c>
    </row>
    <row r="9" spans="1:255" ht="14.7" customHeight="1">
      <c r="A9" s="2" t="s">
        <v>1</v>
      </c>
      <c r="B9" s="3" t="s">
        <v>2</v>
      </c>
      <c r="C9" s="3" t="s">
        <v>3</v>
      </c>
      <c r="D9" s="3" t="s">
        <v>4</v>
      </c>
      <c r="E9" s="3" t="s">
        <v>5</v>
      </c>
      <c r="F9" s="3" t="s">
        <v>6</v>
      </c>
      <c r="G9" s="3" t="s">
        <v>113</v>
      </c>
      <c r="H9" s="3" t="s">
        <v>7</v>
      </c>
      <c r="I9" s="47" t="s">
        <v>114</v>
      </c>
      <c r="J9" s="47" t="s">
        <v>8</v>
      </c>
      <c r="K9" s="47" t="s">
        <v>9</v>
      </c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/>
    </row>
    <row r="10" spans="1:255" ht="14.7" customHeight="1">
      <c r="A10" s="43" t="s">
        <v>81</v>
      </c>
      <c r="B10" s="42">
        <v>41828.506944444445</v>
      </c>
      <c r="C10" s="22"/>
      <c r="D10" s="44" t="s">
        <v>106</v>
      </c>
      <c r="E10" s="23"/>
      <c r="F10" s="23"/>
      <c r="G10" s="22"/>
      <c r="H10" s="22"/>
      <c r="I10" s="22"/>
      <c r="J10" s="22"/>
      <c r="K10" s="22"/>
    </row>
    <row r="11" spans="1:255" ht="14.7" customHeight="1">
      <c r="A11" s="8">
        <v>1</v>
      </c>
      <c r="B11" s="9" t="s">
        <v>55</v>
      </c>
      <c r="C11" s="10">
        <v>70</v>
      </c>
      <c r="D11" s="11" t="s">
        <v>82</v>
      </c>
      <c r="E11" s="12">
        <v>70</v>
      </c>
      <c r="F11" s="54">
        <v>5.3472222222222224E-4</v>
      </c>
      <c r="G11" s="54">
        <v>3.4027777777777772E-4</v>
      </c>
      <c r="H11" s="54">
        <v>3.2848379629629629E-3</v>
      </c>
      <c r="I11" s="54">
        <f>H11-G11</f>
        <v>2.944560185185185E-3</v>
      </c>
      <c r="J11" s="54">
        <f>I11-F11</f>
        <v>2.4098379629629626E-3</v>
      </c>
      <c r="K11" s="55">
        <v>2</v>
      </c>
    </row>
    <row r="12" spans="1:255" ht="14.7" customHeight="1">
      <c r="A12" s="8">
        <v>2</v>
      </c>
      <c r="B12" s="9" t="s">
        <v>74</v>
      </c>
      <c r="C12" s="10">
        <v>70</v>
      </c>
      <c r="D12" s="11" t="s">
        <v>69</v>
      </c>
      <c r="E12" s="12">
        <v>70</v>
      </c>
      <c r="F12" s="54">
        <v>5.3472222222222224E-4</v>
      </c>
      <c r="G12" s="54">
        <v>3.4027777777777772E-4</v>
      </c>
      <c r="H12" s="54">
        <v>3.55474537037037E-3</v>
      </c>
      <c r="I12" s="54">
        <f t="shared" ref="I12:I15" si="1">H12-G12</f>
        <v>3.2144675925925921E-3</v>
      </c>
      <c r="J12" s="54">
        <f t="shared" ref="J12:J15" si="2">I12-F12</f>
        <v>2.6797453703703697E-3</v>
      </c>
      <c r="K12" s="55">
        <v>4</v>
      </c>
    </row>
    <row r="13" spans="1:255" ht="14.7" customHeight="1">
      <c r="A13" s="8">
        <v>3</v>
      </c>
      <c r="B13" s="9" t="s">
        <v>83</v>
      </c>
      <c r="C13" s="10">
        <v>76</v>
      </c>
      <c r="D13" s="11" t="s">
        <v>84</v>
      </c>
      <c r="E13" s="12">
        <v>76</v>
      </c>
      <c r="F13" s="54">
        <v>6.9444444444444447E-4</v>
      </c>
      <c r="G13" s="54">
        <v>1.8055555555555555E-4</v>
      </c>
      <c r="H13" s="54">
        <v>3.4396990740740738E-3</v>
      </c>
      <c r="I13" s="54">
        <f t="shared" si="1"/>
        <v>3.259143518518518E-3</v>
      </c>
      <c r="J13" s="54">
        <f t="shared" si="2"/>
        <v>2.5646990740740734E-3</v>
      </c>
      <c r="K13" s="55">
        <v>3</v>
      </c>
    </row>
    <row r="14" spans="1:255" ht="14.7" customHeight="1">
      <c r="A14" s="8">
        <v>4</v>
      </c>
      <c r="B14" s="9" t="s">
        <v>56</v>
      </c>
      <c r="C14" s="10">
        <v>79</v>
      </c>
      <c r="D14" s="11" t="s">
        <v>20</v>
      </c>
      <c r="E14" s="12">
        <v>79</v>
      </c>
      <c r="F14" s="54">
        <v>7.8240740740740734E-4</v>
      </c>
      <c r="G14" s="54">
        <v>9.2592592592592588E-5</v>
      </c>
      <c r="H14" s="54">
        <v>3.1399305555555555E-3</v>
      </c>
      <c r="I14" s="54">
        <f>H14-G14</f>
        <v>3.0473379629629631E-3</v>
      </c>
      <c r="J14" s="54">
        <f t="shared" si="2"/>
        <v>2.2649305555555556E-3</v>
      </c>
      <c r="K14" s="55">
        <v>1</v>
      </c>
    </row>
    <row r="15" spans="1:255" ht="14.7" customHeight="1">
      <c r="A15" s="8">
        <v>5</v>
      </c>
      <c r="B15" s="9" t="s">
        <v>85</v>
      </c>
      <c r="C15" s="10">
        <v>82</v>
      </c>
      <c r="D15" s="11" t="s">
        <v>86</v>
      </c>
      <c r="E15" s="12">
        <v>82</v>
      </c>
      <c r="F15" s="54">
        <v>8.7500000000000002E-4</v>
      </c>
      <c r="G15" s="54">
        <v>0</v>
      </c>
      <c r="H15" s="54">
        <v>3.5822916666666664E-3</v>
      </c>
      <c r="I15" s="54">
        <f t="shared" si="1"/>
        <v>3.5822916666666664E-3</v>
      </c>
      <c r="J15" s="54">
        <f t="shared" si="2"/>
        <v>2.7072916666666664E-3</v>
      </c>
      <c r="K15" s="55">
        <v>5</v>
      </c>
    </row>
    <row r="16" spans="1:255" ht="14.7" customHeight="1">
      <c r="A16" s="2" t="s">
        <v>1</v>
      </c>
      <c r="B16" s="3" t="s">
        <v>2</v>
      </c>
      <c r="C16" s="3" t="s">
        <v>3</v>
      </c>
      <c r="D16" s="3" t="s">
        <v>4</v>
      </c>
      <c r="E16" s="3" t="s">
        <v>5</v>
      </c>
      <c r="F16" s="3" t="s">
        <v>6</v>
      </c>
      <c r="G16" s="3" t="s">
        <v>7</v>
      </c>
      <c r="H16" s="3" t="s">
        <v>8</v>
      </c>
      <c r="I16" s="47" t="s">
        <v>9</v>
      </c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  <c r="CC16" s="37"/>
      <c r="CD16" s="37"/>
      <c r="CE16" s="37"/>
      <c r="CF16" s="37"/>
      <c r="CG16" s="37"/>
      <c r="CH16" s="37"/>
      <c r="CI16" s="37"/>
      <c r="CJ16" s="37"/>
      <c r="CK16" s="37"/>
      <c r="CL16" s="37"/>
      <c r="CM16" s="37"/>
      <c r="CN16" s="37"/>
      <c r="CO16" s="37"/>
      <c r="CP16" s="37"/>
      <c r="CQ16" s="37"/>
      <c r="CR16" s="37"/>
      <c r="CS16" s="37"/>
      <c r="CT16" s="37"/>
      <c r="CU16" s="37"/>
      <c r="CV16" s="37"/>
      <c r="CW16" s="37"/>
      <c r="CX16" s="37"/>
      <c r="CY16" s="37"/>
      <c r="CZ16" s="37"/>
      <c r="DA16" s="37"/>
      <c r="DB16" s="37"/>
      <c r="DC16" s="37"/>
      <c r="DD16" s="37"/>
      <c r="DE16" s="37"/>
      <c r="DF16" s="37"/>
      <c r="DG16" s="37"/>
      <c r="DH16" s="37"/>
      <c r="DI16" s="37"/>
      <c r="DJ16" s="37"/>
      <c r="DK16" s="37"/>
      <c r="DL16" s="37"/>
      <c r="DM16" s="37"/>
      <c r="DN16" s="37"/>
      <c r="DO16" s="37"/>
      <c r="DP16" s="37"/>
      <c r="DQ16" s="37"/>
      <c r="DR16" s="37"/>
      <c r="DS16" s="37"/>
      <c r="DT16" s="37"/>
      <c r="DU16" s="37"/>
      <c r="DV16" s="37"/>
      <c r="DW16" s="37"/>
      <c r="DX16" s="37"/>
      <c r="DY16" s="37"/>
      <c r="DZ16" s="37"/>
      <c r="EA16" s="37"/>
      <c r="EB16" s="37"/>
      <c r="EC16" s="37"/>
      <c r="ED16" s="37"/>
      <c r="EE16" s="37"/>
      <c r="EF16" s="37"/>
      <c r="EG16" s="37"/>
      <c r="EH16" s="37"/>
      <c r="EI16" s="37"/>
      <c r="EJ16" s="37"/>
      <c r="EK16" s="37"/>
      <c r="EL16" s="37"/>
      <c r="EM16" s="37"/>
      <c r="EN16" s="37"/>
      <c r="EO16" s="37"/>
      <c r="EP16" s="37"/>
      <c r="EQ16" s="37"/>
      <c r="ER16" s="37"/>
      <c r="ES16" s="37"/>
      <c r="ET16" s="37"/>
      <c r="EU16" s="37"/>
      <c r="EV16" s="37"/>
      <c r="EW16" s="37"/>
      <c r="EX16" s="37"/>
      <c r="EY16" s="37"/>
      <c r="EZ16" s="37"/>
      <c r="FA16" s="37"/>
      <c r="FB16" s="37"/>
      <c r="FC16" s="37"/>
      <c r="FD16" s="37"/>
      <c r="FE16" s="37"/>
      <c r="FF16" s="37"/>
      <c r="FG16" s="37"/>
      <c r="FH16" s="37"/>
      <c r="FI16" s="37"/>
      <c r="FJ16" s="37"/>
      <c r="FK16" s="37"/>
      <c r="FL16" s="37"/>
      <c r="FM16" s="37"/>
      <c r="FN16" s="37"/>
      <c r="FO16" s="37"/>
      <c r="FP16" s="37"/>
      <c r="FQ16" s="37"/>
      <c r="FR16" s="37"/>
      <c r="FS16" s="37"/>
      <c r="FT16" s="37"/>
      <c r="FU16" s="37"/>
      <c r="FV16" s="37"/>
      <c r="FW16" s="37"/>
      <c r="FX16" s="37"/>
      <c r="FY16" s="37"/>
      <c r="FZ16" s="37"/>
      <c r="GA16" s="37"/>
      <c r="GB16" s="37"/>
      <c r="GC16" s="37"/>
      <c r="GD16" s="37"/>
      <c r="GE16" s="37"/>
      <c r="GF16" s="37"/>
      <c r="GG16" s="37"/>
      <c r="GH16" s="37"/>
      <c r="GI16" s="37"/>
      <c r="GJ16" s="37"/>
      <c r="GK16" s="37"/>
      <c r="GL16" s="37"/>
      <c r="GM16" s="37"/>
      <c r="GN16" s="37"/>
      <c r="GO16" s="37"/>
      <c r="GP16" s="37"/>
      <c r="GQ16" s="37"/>
      <c r="GR16" s="37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  <c r="IR16" s="37"/>
      <c r="IS16" s="37"/>
      <c r="IT16" s="37"/>
      <c r="IU16"/>
    </row>
    <row r="17" spans="1:255" ht="14.7" customHeight="1">
      <c r="A17" s="20" t="s">
        <v>87</v>
      </c>
      <c r="B17" s="21">
        <v>41828.513888888891</v>
      </c>
      <c r="C17" s="22"/>
      <c r="D17" s="31" t="s">
        <v>77</v>
      </c>
      <c r="E17" s="23"/>
      <c r="F17" s="23"/>
      <c r="G17" s="22"/>
      <c r="H17" s="22"/>
      <c r="I17" s="22"/>
    </row>
    <row r="18" spans="1:255" ht="14.7" customHeight="1">
      <c r="A18" s="71">
        <v>1</v>
      </c>
      <c r="B18" s="9" t="s">
        <v>23</v>
      </c>
      <c r="C18" s="10">
        <v>78</v>
      </c>
      <c r="D18" s="73" t="s">
        <v>59</v>
      </c>
      <c r="E18" s="75">
        <f>AVERAGE(C18:C21)</f>
        <v>73</v>
      </c>
      <c r="F18" s="109">
        <v>4.895833333333333E-4</v>
      </c>
      <c r="G18" s="61">
        <v>2.858449074074074E-3</v>
      </c>
      <c r="H18" s="61">
        <f>G18-F18</f>
        <v>2.3688657407407408E-3</v>
      </c>
      <c r="I18" s="103">
        <v>1</v>
      </c>
    </row>
    <row r="19" spans="1:255" ht="14.7" customHeight="1">
      <c r="A19" s="118"/>
      <c r="B19" s="9" t="s">
        <v>52</v>
      </c>
      <c r="C19" s="10">
        <v>67</v>
      </c>
      <c r="D19" s="101"/>
      <c r="E19" s="101"/>
      <c r="F19" s="110"/>
      <c r="G19" s="62"/>
      <c r="H19" s="62"/>
      <c r="I19" s="104"/>
    </row>
    <row r="20" spans="1:255" ht="14.7" customHeight="1">
      <c r="A20" s="118"/>
      <c r="B20" s="9" t="s">
        <v>58</v>
      </c>
      <c r="C20" s="10">
        <v>68</v>
      </c>
      <c r="D20" s="101"/>
      <c r="E20" s="101"/>
      <c r="F20" s="110"/>
      <c r="G20" s="62"/>
      <c r="H20" s="62"/>
      <c r="I20" s="104"/>
    </row>
    <row r="21" spans="1:255" ht="14.7" customHeight="1">
      <c r="A21" s="118"/>
      <c r="B21" s="9" t="s">
        <v>24</v>
      </c>
      <c r="C21" s="10">
        <v>79</v>
      </c>
      <c r="D21" s="101"/>
      <c r="E21" s="101"/>
      <c r="F21" s="111"/>
      <c r="G21" s="62"/>
      <c r="H21" s="62"/>
      <c r="I21" s="105"/>
    </row>
    <row r="22" spans="1:255" ht="14.7" customHeight="1">
      <c r="A22" s="71">
        <v>2</v>
      </c>
      <c r="B22" s="9" t="s">
        <v>43</v>
      </c>
      <c r="C22" s="10">
        <v>46</v>
      </c>
      <c r="D22" s="73" t="s">
        <v>15</v>
      </c>
      <c r="E22" s="75">
        <f>AVERAGE(C22:C25)</f>
        <v>45.5</v>
      </c>
      <c r="F22" s="109">
        <v>8.3333333333333331E-5</v>
      </c>
      <c r="G22" s="61">
        <v>2.4596064814814815E-3</v>
      </c>
      <c r="H22" s="61">
        <f t="shared" ref="H22" si="3">G22-F22</f>
        <v>2.3762731481481482E-3</v>
      </c>
      <c r="I22" s="103">
        <v>2</v>
      </c>
    </row>
    <row r="23" spans="1:255" ht="14.7" customHeight="1">
      <c r="A23" s="118"/>
      <c r="B23" s="9" t="s">
        <v>88</v>
      </c>
      <c r="C23" s="10">
        <v>45</v>
      </c>
      <c r="D23" s="101"/>
      <c r="E23" s="101"/>
      <c r="F23" s="110"/>
      <c r="G23" s="62"/>
      <c r="H23" s="62"/>
      <c r="I23" s="104"/>
    </row>
    <row r="24" spans="1:255" ht="14.7" customHeight="1">
      <c r="A24" s="118"/>
      <c r="B24" s="9" t="s">
        <v>89</v>
      </c>
      <c r="C24" s="10">
        <v>34</v>
      </c>
      <c r="D24" s="101"/>
      <c r="E24" s="101"/>
      <c r="F24" s="110"/>
      <c r="G24" s="62"/>
      <c r="H24" s="62"/>
      <c r="I24" s="104"/>
    </row>
    <row r="25" spans="1:255" ht="14.7" customHeight="1">
      <c r="A25" s="118"/>
      <c r="B25" s="9" t="s">
        <v>21</v>
      </c>
      <c r="C25" s="10">
        <v>57</v>
      </c>
      <c r="D25" s="101"/>
      <c r="E25" s="101"/>
      <c r="F25" s="111"/>
      <c r="G25" s="62"/>
      <c r="H25" s="62"/>
      <c r="I25" s="105"/>
    </row>
    <row r="26" spans="1:255" ht="14.7" customHeight="1">
      <c r="A26" s="71">
        <v>3</v>
      </c>
      <c r="B26" s="9" t="s">
        <v>14</v>
      </c>
      <c r="C26" s="10">
        <v>45</v>
      </c>
      <c r="D26" s="73" t="s">
        <v>15</v>
      </c>
      <c r="E26" s="75">
        <f>AVERAGE(C26:C29)</f>
        <v>53</v>
      </c>
      <c r="F26" s="109">
        <v>1.5625E-4</v>
      </c>
      <c r="G26" s="61">
        <v>2.7530092592592593E-3</v>
      </c>
      <c r="H26" s="61">
        <f t="shared" ref="H26" si="4">G26-F26</f>
        <v>2.5967592592592592E-3</v>
      </c>
      <c r="I26" s="103">
        <v>3</v>
      </c>
    </row>
    <row r="27" spans="1:255" ht="14.7" customHeight="1">
      <c r="A27" s="118"/>
      <c r="B27" s="9" t="s">
        <v>45</v>
      </c>
      <c r="C27" s="10">
        <v>44</v>
      </c>
      <c r="D27" s="101"/>
      <c r="E27" s="101"/>
      <c r="F27" s="110"/>
      <c r="G27" s="62"/>
      <c r="H27" s="62"/>
      <c r="I27" s="104"/>
    </row>
    <row r="28" spans="1:255" ht="14.7" customHeight="1">
      <c r="A28" s="118"/>
      <c r="B28" s="9" t="s">
        <v>54</v>
      </c>
      <c r="C28" s="10">
        <v>55</v>
      </c>
      <c r="D28" s="101"/>
      <c r="E28" s="101"/>
      <c r="F28" s="110"/>
      <c r="G28" s="62"/>
      <c r="H28" s="62"/>
      <c r="I28" s="104"/>
    </row>
    <row r="29" spans="1:255" ht="14.7" customHeight="1">
      <c r="A29" s="118"/>
      <c r="B29" s="9" t="s">
        <v>22</v>
      </c>
      <c r="C29" s="10">
        <v>68</v>
      </c>
      <c r="D29" s="101"/>
      <c r="E29" s="101"/>
      <c r="F29" s="111"/>
      <c r="G29" s="62"/>
      <c r="H29" s="62"/>
      <c r="I29" s="105"/>
    </row>
    <row r="30" spans="1:255" ht="14.7" customHeight="1">
      <c r="A30" s="2" t="s">
        <v>1</v>
      </c>
      <c r="B30" s="3" t="s">
        <v>2</v>
      </c>
      <c r="C30" s="3" t="s">
        <v>3</v>
      </c>
      <c r="D30" s="3" t="s">
        <v>4</v>
      </c>
      <c r="E30" s="3" t="s">
        <v>5</v>
      </c>
      <c r="F30" s="3" t="s">
        <v>6</v>
      </c>
      <c r="G30" s="3" t="s">
        <v>7</v>
      </c>
      <c r="H30" s="3" t="s">
        <v>8</v>
      </c>
      <c r="I30" s="47" t="s">
        <v>9</v>
      </c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  <c r="IQ30" s="37"/>
      <c r="IR30" s="37"/>
      <c r="IS30" s="37"/>
      <c r="IT30" s="37"/>
      <c r="IU30"/>
    </row>
    <row r="31" spans="1:255" ht="14.7" customHeight="1">
      <c r="A31" s="20" t="s">
        <v>90</v>
      </c>
      <c r="B31" s="21">
        <v>41828.520833333336</v>
      </c>
      <c r="C31" s="22"/>
      <c r="D31" s="22"/>
      <c r="E31" s="23"/>
      <c r="F31" s="23"/>
      <c r="G31" s="22"/>
      <c r="H31" s="22"/>
      <c r="I31" s="22"/>
    </row>
    <row r="32" spans="1:255" ht="14.7" customHeight="1">
      <c r="A32" s="71">
        <v>1</v>
      </c>
      <c r="B32" s="9" t="s">
        <v>65</v>
      </c>
      <c r="C32" s="10">
        <v>54</v>
      </c>
      <c r="D32" s="86" t="s">
        <v>107</v>
      </c>
      <c r="E32" s="75">
        <f>AVERAGE(C32:C33)</f>
        <v>47</v>
      </c>
      <c r="F32" s="109">
        <v>9.9537037037037045E-5</v>
      </c>
      <c r="G32" s="61">
        <v>2.3277777777777776E-3</v>
      </c>
      <c r="H32" s="61">
        <f>G32-F32</f>
        <v>2.2282407407407407E-3</v>
      </c>
      <c r="I32" s="103">
        <v>2</v>
      </c>
    </row>
    <row r="33" spans="1:255" ht="14.7" customHeight="1">
      <c r="A33" s="118"/>
      <c r="B33" s="9" t="s">
        <v>29</v>
      </c>
      <c r="C33" s="10">
        <v>40</v>
      </c>
      <c r="D33" s="87"/>
      <c r="E33" s="101"/>
      <c r="F33" s="110"/>
      <c r="G33" s="62"/>
      <c r="H33" s="62"/>
      <c r="I33" s="105"/>
    </row>
    <row r="34" spans="1:255" ht="14.7" customHeight="1">
      <c r="A34" s="71">
        <v>2</v>
      </c>
      <c r="B34" s="9" t="s">
        <v>26</v>
      </c>
      <c r="C34" s="10">
        <v>48</v>
      </c>
      <c r="D34" s="86" t="s">
        <v>15</v>
      </c>
      <c r="E34" s="75">
        <f>AVERAGE(C34:C35)</f>
        <v>47.5</v>
      </c>
      <c r="F34" s="109">
        <v>1.099537037037037E-4</v>
      </c>
      <c r="G34" s="61">
        <v>2.2791666666666668E-3</v>
      </c>
      <c r="H34" s="61">
        <f>G34-F34</f>
        <v>2.1692129629629631E-3</v>
      </c>
      <c r="I34" s="103">
        <v>1</v>
      </c>
    </row>
    <row r="35" spans="1:255" ht="14.7" customHeight="1">
      <c r="A35" s="118"/>
      <c r="B35" s="9" t="s">
        <v>27</v>
      </c>
      <c r="C35" s="10">
        <v>47</v>
      </c>
      <c r="D35" s="87"/>
      <c r="E35" s="101"/>
      <c r="F35" s="110"/>
      <c r="G35" s="62"/>
      <c r="H35" s="62"/>
      <c r="I35" s="105"/>
    </row>
    <row r="36" spans="1:255" ht="14.7" customHeight="1">
      <c r="A36" s="71">
        <v>3</v>
      </c>
      <c r="B36" s="50" t="s">
        <v>34</v>
      </c>
      <c r="C36" s="51">
        <v>28</v>
      </c>
      <c r="D36" s="123" t="s">
        <v>12</v>
      </c>
      <c r="E36" s="125">
        <f>AVERAGE(C36:C37)</f>
        <v>28</v>
      </c>
      <c r="F36" s="119">
        <v>0</v>
      </c>
      <c r="G36" s="62"/>
      <c r="H36" s="62"/>
      <c r="I36" s="62"/>
    </row>
    <row r="37" spans="1:255" ht="14.7" customHeight="1">
      <c r="A37" s="102"/>
      <c r="B37" s="50" t="s">
        <v>37</v>
      </c>
      <c r="C37" s="51">
        <v>28</v>
      </c>
      <c r="D37" s="124"/>
      <c r="E37" s="124"/>
      <c r="F37" s="120"/>
      <c r="G37" s="101"/>
      <c r="H37" s="101"/>
      <c r="I37" s="101"/>
    </row>
    <row r="38" spans="1:255" ht="14.7" customHeight="1">
      <c r="A38" s="2" t="s">
        <v>1</v>
      </c>
      <c r="B38" s="3" t="s">
        <v>2</v>
      </c>
      <c r="C38" s="3" t="s">
        <v>3</v>
      </c>
      <c r="D38" s="3" t="s">
        <v>4</v>
      </c>
      <c r="E38" s="3" t="s">
        <v>5</v>
      </c>
      <c r="F38" s="3" t="s">
        <v>6</v>
      </c>
      <c r="G38" s="3" t="s">
        <v>7</v>
      </c>
      <c r="H38" s="3" t="s">
        <v>8</v>
      </c>
      <c r="I38" s="47" t="s">
        <v>9</v>
      </c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  <c r="IQ38" s="37"/>
      <c r="IR38" s="37"/>
      <c r="IS38" s="37"/>
      <c r="IT38" s="37"/>
      <c r="IU38"/>
    </row>
    <row r="39" spans="1:255" ht="14.7" customHeight="1">
      <c r="A39" s="20" t="s">
        <v>91</v>
      </c>
      <c r="B39" s="21">
        <v>41828.527777777781</v>
      </c>
      <c r="C39" s="22"/>
      <c r="D39" s="22"/>
      <c r="E39" s="23"/>
      <c r="F39" s="23"/>
      <c r="G39" s="22"/>
      <c r="H39" s="22"/>
      <c r="I39" s="22"/>
    </row>
    <row r="40" spans="1:255" ht="14.7" customHeight="1">
      <c r="A40" s="8">
        <v>1</v>
      </c>
      <c r="B40" s="9" t="s">
        <v>53</v>
      </c>
      <c r="C40" s="10">
        <v>54</v>
      </c>
      <c r="D40" s="11" t="s">
        <v>15</v>
      </c>
      <c r="E40" s="12">
        <v>54</v>
      </c>
      <c r="F40" s="54">
        <v>2.1064814814814815E-4</v>
      </c>
      <c r="G40" s="13">
        <v>3.0390046296296293E-3</v>
      </c>
      <c r="H40" s="13">
        <f>G40-F40</f>
        <v>2.8283564814814812E-3</v>
      </c>
      <c r="I40" s="55">
        <v>3</v>
      </c>
    </row>
    <row r="41" spans="1:255" ht="14.7" customHeight="1">
      <c r="A41" s="8">
        <v>2</v>
      </c>
      <c r="B41" s="9" t="s">
        <v>35</v>
      </c>
      <c r="C41" s="24">
        <v>27</v>
      </c>
      <c r="D41" s="11" t="s">
        <v>12</v>
      </c>
      <c r="E41" s="12">
        <v>27</v>
      </c>
      <c r="F41" s="54">
        <v>0</v>
      </c>
      <c r="G41" s="13">
        <v>2.5972222222222226E-3</v>
      </c>
      <c r="H41" s="54">
        <f t="shared" ref="H41:H43" si="5">G41-F41</f>
        <v>2.5972222222222226E-3</v>
      </c>
      <c r="I41" s="55">
        <v>4</v>
      </c>
    </row>
    <row r="42" spans="1:255" ht="14.7" customHeight="1">
      <c r="A42" s="8">
        <v>3</v>
      </c>
      <c r="B42" s="9" t="s">
        <v>48</v>
      </c>
      <c r="C42" s="10">
        <v>43</v>
      </c>
      <c r="D42" s="11" t="s">
        <v>63</v>
      </c>
      <c r="E42" s="12">
        <f>C42</f>
        <v>43</v>
      </c>
      <c r="F42" s="54">
        <v>7.4074074074074073E-5</v>
      </c>
      <c r="G42" s="13">
        <v>2.7796296296296297E-3</v>
      </c>
      <c r="H42" s="54">
        <f t="shared" si="5"/>
        <v>2.7055555555555557E-3</v>
      </c>
      <c r="I42" s="55">
        <v>2</v>
      </c>
    </row>
    <row r="43" spans="1:255" ht="14.7" customHeight="1">
      <c r="A43" s="8">
        <v>4</v>
      </c>
      <c r="B43" s="9" t="s">
        <v>64</v>
      </c>
      <c r="C43" s="10">
        <v>45</v>
      </c>
      <c r="D43" s="11" t="s">
        <v>62</v>
      </c>
      <c r="E43" s="12">
        <f>AVERAGE(C43)</f>
        <v>45</v>
      </c>
      <c r="F43" s="54">
        <v>9.3749999999999988E-5</v>
      </c>
      <c r="G43" s="13">
        <v>2.7568287037037036E-3</v>
      </c>
      <c r="H43" s="54">
        <f t="shared" si="5"/>
        <v>2.6630787037037035E-3</v>
      </c>
      <c r="I43" s="55">
        <v>1</v>
      </c>
    </row>
    <row r="44" spans="1:255" ht="14.7" customHeight="1">
      <c r="A44" s="2" t="s">
        <v>1</v>
      </c>
      <c r="B44" s="3" t="s">
        <v>2</v>
      </c>
      <c r="C44" s="3" t="s">
        <v>3</v>
      </c>
      <c r="D44" s="3" t="s">
        <v>4</v>
      </c>
      <c r="E44" s="3" t="s">
        <v>5</v>
      </c>
      <c r="F44" s="3" t="s">
        <v>6</v>
      </c>
      <c r="G44" s="3" t="s">
        <v>7</v>
      </c>
      <c r="H44" s="3" t="s">
        <v>8</v>
      </c>
      <c r="I44" s="47" t="s">
        <v>9</v>
      </c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  <c r="IQ44" s="37"/>
      <c r="IR44" s="37"/>
      <c r="IS44" s="37"/>
      <c r="IT44" s="37"/>
      <c r="IU44"/>
    </row>
    <row r="45" spans="1:255" ht="14.7" customHeight="1">
      <c r="A45" s="20" t="s">
        <v>92</v>
      </c>
      <c r="B45" s="21">
        <v>41828.534722222219</v>
      </c>
      <c r="C45" s="22"/>
      <c r="D45" s="22"/>
      <c r="E45" s="23"/>
      <c r="F45" s="23"/>
      <c r="G45" s="22"/>
      <c r="H45" s="22"/>
      <c r="I45" s="22"/>
    </row>
    <row r="46" spans="1:255" ht="14.7" customHeight="1">
      <c r="A46" s="71">
        <v>1</v>
      </c>
      <c r="B46" s="25" t="s">
        <v>30</v>
      </c>
      <c r="C46" s="26">
        <v>72</v>
      </c>
      <c r="D46" s="121" t="s">
        <v>93</v>
      </c>
      <c r="E46" s="114">
        <f>AVERAGE(C46:C47)</f>
        <v>75</v>
      </c>
      <c r="F46" s="109">
        <v>5.7638888888888887E-4</v>
      </c>
      <c r="G46" s="61">
        <v>2.7881944444444443E-3</v>
      </c>
      <c r="H46" s="61">
        <f>G46-F46</f>
        <v>2.2118055555555554E-3</v>
      </c>
      <c r="I46" s="103">
        <v>1</v>
      </c>
    </row>
    <row r="47" spans="1:255" ht="14.7" customHeight="1">
      <c r="A47" s="118"/>
      <c r="B47" s="25" t="s">
        <v>31</v>
      </c>
      <c r="C47" s="26">
        <v>78</v>
      </c>
      <c r="D47" s="122"/>
      <c r="E47" s="115"/>
      <c r="F47" s="110"/>
      <c r="G47" s="62"/>
      <c r="H47" s="62"/>
      <c r="I47" s="105"/>
    </row>
    <row r="48" spans="1:255" ht="14.7" customHeight="1">
      <c r="A48" s="71">
        <v>2</v>
      </c>
      <c r="B48" s="25" t="s">
        <v>94</v>
      </c>
      <c r="C48" s="26">
        <v>74</v>
      </c>
      <c r="D48" s="121" t="s">
        <v>15</v>
      </c>
      <c r="E48" s="112">
        <f>AVERAGE(C48:C49)</f>
        <v>54.5</v>
      </c>
      <c r="F48" s="109">
        <v>1.9560185185185183E-4</v>
      </c>
      <c r="G48" s="61">
        <v>2.7362268518518512E-3</v>
      </c>
      <c r="H48" s="61">
        <f>G48-F48</f>
        <v>2.5406249999999995E-3</v>
      </c>
      <c r="I48" s="103">
        <v>2</v>
      </c>
    </row>
    <row r="49" spans="1:255" ht="14.7" customHeight="1">
      <c r="A49" s="118"/>
      <c r="B49" s="25" t="s">
        <v>95</v>
      </c>
      <c r="C49" s="26">
        <v>35</v>
      </c>
      <c r="D49" s="122"/>
      <c r="E49" s="113"/>
      <c r="F49" s="110"/>
      <c r="G49" s="62"/>
      <c r="H49" s="62"/>
      <c r="I49" s="105"/>
    </row>
    <row r="50" spans="1:255" ht="14.7" customHeight="1">
      <c r="A50" s="71">
        <v>4</v>
      </c>
      <c r="B50" s="9" t="s">
        <v>46</v>
      </c>
      <c r="C50" s="10">
        <v>45</v>
      </c>
      <c r="D50" s="73" t="s">
        <v>18</v>
      </c>
      <c r="E50" s="75">
        <f>AVERAGE(C50:C51)</f>
        <v>53</v>
      </c>
      <c r="F50" s="109">
        <v>1.6898148148148146E-4</v>
      </c>
      <c r="G50" s="62"/>
      <c r="H50" s="62"/>
      <c r="I50" s="62"/>
    </row>
    <row r="51" spans="1:255" ht="14.7" customHeight="1">
      <c r="A51" s="102"/>
      <c r="B51" s="9" t="s">
        <v>70</v>
      </c>
      <c r="C51" s="10">
        <v>61</v>
      </c>
      <c r="D51" s="101"/>
      <c r="E51" s="101"/>
      <c r="F51" s="110"/>
      <c r="G51" s="101"/>
      <c r="H51" s="101"/>
      <c r="I51" s="101"/>
    </row>
    <row r="52" spans="1:255" ht="14.7" customHeight="1">
      <c r="A52" s="2" t="s">
        <v>1</v>
      </c>
      <c r="B52" s="3" t="s">
        <v>2</v>
      </c>
      <c r="C52" s="3" t="s">
        <v>3</v>
      </c>
      <c r="D52" s="3" t="s">
        <v>4</v>
      </c>
      <c r="E52" s="3" t="s">
        <v>5</v>
      </c>
      <c r="F52" s="3" t="s">
        <v>6</v>
      </c>
      <c r="G52" s="3" t="s">
        <v>113</v>
      </c>
      <c r="H52" s="3" t="s">
        <v>7</v>
      </c>
      <c r="I52" s="47" t="s">
        <v>114</v>
      </c>
      <c r="J52" s="47" t="s">
        <v>8</v>
      </c>
      <c r="K52" s="47" t="s">
        <v>9</v>
      </c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  <c r="IQ52" s="37"/>
      <c r="IR52" s="37"/>
      <c r="IS52" s="37"/>
      <c r="IT52" s="37"/>
      <c r="IU52"/>
    </row>
    <row r="53" spans="1:255" ht="14.7" customHeight="1">
      <c r="A53" s="45" t="s">
        <v>96</v>
      </c>
      <c r="B53" s="46" t="s">
        <v>97</v>
      </c>
      <c r="C53" s="22"/>
      <c r="D53" s="44" t="s">
        <v>106</v>
      </c>
      <c r="E53" s="23"/>
      <c r="F53" s="23"/>
      <c r="G53" s="22"/>
      <c r="H53" s="22"/>
      <c r="I53" s="22"/>
      <c r="J53" s="22"/>
      <c r="K53" s="22"/>
    </row>
    <row r="54" spans="1:255" ht="14.7" customHeight="1">
      <c r="A54" s="71">
        <v>1</v>
      </c>
      <c r="B54" s="9" t="s">
        <v>26</v>
      </c>
      <c r="C54" s="10">
        <v>48</v>
      </c>
      <c r="D54" s="73" t="s">
        <v>15</v>
      </c>
      <c r="E54" s="75">
        <f>AVERAGE(C54:C57)</f>
        <v>52.25</v>
      </c>
      <c r="F54" s="109">
        <v>1.4467592592592594E-4</v>
      </c>
      <c r="G54" s="109">
        <v>3.8888888888888892E-4</v>
      </c>
      <c r="H54" s="61">
        <v>2.7583333333333331E-3</v>
      </c>
      <c r="I54" s="61">
        <f>H54-G54</f>
        <v>2.369444444444444E-3</v>
      </c>
      <c r="J54" s="61">
        <f>I54-F54</f>
        <v>2.2247685185185179E-3</v>
      </c>
      <c r="K54" s="62">
        <v>2</v>
      </c>
    </row>
    <row r="55" spans="1:255" ht="14.7" customHeight="1">
      <c r="A55" s="118"/>
      <c r="B55" s="9" t="s">
        <v>27</v>
      </c>
      <c r="C55" s="32">
        <v>47</v>
      </c>
      <c r="D55" s="101"/>
      <c r="E55" s="101"/>
      <c r="F55" s="110"/>
      <c r="G55" s="110"/>
      <c r="H55" s="62"/>
      <c r="I55" s="62"/>
      <c r="J55" s="62"/>
      <c r="K55" s="101"/>
    </row>
    <row r="56" spans="1:255" ht="14.7" customHeight="1">
      <c r="A56" s="118"/>
      <c r="B56" s="9" t="s">
        <v>43</v>
      </c>
      <c r="C56" s="32">
        <v>46</v>
      </c>
      <c r="D56" s="101"/>
      <c r="E56" s="101"/>
      <c r="F56" s="110"/>
      <c r="G56" s="110"/>
      <c r="H56" s="62"/>
      <c r="I56" s="62"/>
      <c r="J56" s="62"/>
      <c r="K56" s="101"/>
    </row>
    <row r="57" spans="1:255" ht="14.7" customHeight="1">
      <c r="A57" s="118"/>
      <c r="B57" s="9" t="s">
        <v>22</v>
      </c>
      <c r="C57" s="32">
        <v>68</v>
      </c>
      <c r="D57" s="101"/>
      <c r="E57" s="101"/>
      <c r="F57" s="111"/>
      <c r="G57" s="111"/>
      <c r="H57" s="62"/>
      <c r="I57" s="62"/>
      <c r="J57" s="62"/>
      <c r="K57" s="101"/>
    </row>
    <row r="58" spans="1:255" ht="14.7" customHeight="1">
      <c r="A58" s="71">
        <v>2</v>
      </c>
      <c r="B58" s="9" t="s">
        <v>14</v>
      </c>
      <c r="C58" s="10">
        <v>45</v>
      </c>
      <c r="D58" s="73" t="s">
        <v>98</v>
      </c>
      <c r="E58" s="75">
        <f>AVERAGE(C58:C61)</f>
        <v>42.75</v>
      </c>
      <c r="F58" s="109">
        <v>5.9027777777777773E-5</v>
      </c>
      <c r="G58" s="109">
        <v>4.7453703703703704E-4</v>
      </c>
      <c r="H58" s="61">
        <v>3.0335648148148149E-3</v>
      </c>
      <c r="I58" s="61">
        <f t="shared" ref="I58" si="6">H58-G58</f>
        <v>2.5590277777777777E-3</v>
      </c>
      <c r="J58" s="61">
        <f t="shared" ref="J58" si="7">I58-F58</f>
        <v>2.5000000000000001E-3</v>
      </c>
      <c r="K58" s="62">
        <v>4</v>
      </c>
    </row>
    <row r="59" spans="1:255" ht="14.7" customHeight="1">
      <c r="A59" s="118"/>
      <c r="B59" s="9" t="s">
        <v>45</v>
      </c>
      <c r="C59" s="32">
        <v>44</v>
      </c>
      <c r="D59" s="101"/>
      <c r="E59" s="101"/>
      <c r="F59" s="110"/>
      <c r="G59" s="110"/>
      <c r="H59" s="62"/>
      <c r="I59" s="62"/>
      <c r="J59" s="62"/>
      <c r="K59" s="101"/>
    </row>
    <row r="60" spans="1:255" ht="14.7" customHeight="1">
      <c r="A60" s="118"/>
      <c r="B60" s="9" t="s">
        <v>40</v>
      </c>
      <c r="C60" s="32">
        <v>35</v>
      </c>
      <c r="D60" s="101"/>
      <c r="E60" s="101"/>
      <c r="F60" s="110"/>
      <c r="G60" s="110"/>
      <c r="H60" s="62"/>
      <c r="I60" s="62"/>
      <c r="J60" s="62"/>
      <c r="K60" s="101"/>
    </row>
    <row r="61" spans="1:255" ht="14.7" customHeight="1">
      <c r="A61" s="118"/>
      <c r="B61" s="9" t="s">
        <v>28</v>
      </c>
      <c r="C61" s="32">
        <v>47</v>
      </c>
      <c r="D61" s="101"/>
      <c r="E61" s="101"/>
      <c r="F61" s="111"/>
      <c r="G61" s="111"/>
      <c r="H61" s="62"/>
      <c r="I61" s="62"/>
      <c r="J61" s="62"/>
      <c r="K61" s="101"/>
    </row>
    <row r="62" spans="1:255" ht="14.7" customHeight="1">
      <c r="A62" s="71">
        <v>3</v>
      </c>
      <c r="B62" s="9" t="s">
        <v>58</v>
      </c>
      <c r="C62" s="10">
        <v>68</v>
      </c>
      <c r="D62" s="73" t="s">
        <v>99</v>
      </c>
      <c r="E62" s="75">
        <f>AVERAGE(C62:C65)</f>
        <v>75.25</v>
      </c>
      <c r="F62" s="109">
        <v>5.3356481481481473E-4</v>
      </c>
      <c r="G62" s="109">
        <v>0</v>
      </c>
      <c r="H62" s="61">
        <v>2.7009259259259256E-3</v>
      </c>
      <c r="I62" s="61">
        <f t="shared" ref="I62" si="8">H62-G62</f>
        <v>2.7009259259259256E-3</v>
      </c>
      <c r="J62" s="61">
        <f t="shared" ref="J62" si="9">I62-F62</f>
        <v>2.1673611111111108E-3</v>
      </c>
      <c r="K62" s="62">
        <v>1</v>
      </c>
    </row>
    <row r="63" spans="1:255" ht="14.7" customHeight="1">
      <c r="A63" s="118"/>
      <c r="B63" s="9" t="s">
        <v>24</v>
      </c>
      <c r="C63" s="32">
        <v>79</v>
      </c>
      <c r="D63" s="101"/>
      <c r="E63" s="101"/>
      <c r="F63" s="110"/>
      <c r="G63" s="110"/>
      <c r="H63" s="62"/>
      <c r="I63" s="62"/>
      <c r="J63" s="62"/>
      <c r="K63" s="101"/>
    </row>
    <row r="64" spans="1:255" ht="14.7" customHeight="1">
      <c r="A64" s="118"/>
      <c r="B64" s="9" t="s">
        <v>33</v>
      </c>
      <c r="C64" s="32">
        <v>76</v>
      </c>
      <c r="D64" s="101"/>
      <c r="E64" s="101"/>
      <c r="F64" s="110"/>
      <c r="G64" s="110"/>
      <c r="H64" s="62"/>
      <c r="I64" s="62"/>
      <c r="J64" s="62"/>
      <c r="K64" s="101"/>
    </row>
    <row r="65" spans="1:11" ht="14.7" customHeight="1">
      <c r="A65" s="118"/>
      <c r="B65" s="9" t="s">
        <v>31</v>
      </c>
      <c r="C65" s="32">
        <v>78</v>
      </c>
      <c r="D65" s="101"/>
      <c r="E65" s="101"/>
      <c r="F65" s="111"/>
      <c r="G65" s="111"/>
      <c r="H65" s="62"/>
      <c r="I65" s="62"/>
      <c r="J65" s="62"/>
      <c r="K65" s="101"/>
    </row>
    <row r="66" spans="1:11" ht="14.7" customHeight="1">
      <c r="A66" s="71">
        <v>4</v>
      </c>
      <c r="B66" s="9" t="s">
        <v>11</v>
      </c>
      <c r="C66" s="32">
        <v>40</v>
      </c>
      <c r="D66" s="73" t="s">
        <v>12</v>
      </c>
      <c r="E66" s="75">
        <f>AVERAGE(C66:C69)</f>
        <v>40.75</v>
      </c>
      <c r="F66" s="109">
        <v>4.5138888888888887E-5</v>
      </c>
      <c r="G66" s="109">
        <v>4.884259259259259E-4</v>
      </c>
      <c r="H66" s="61">
        <v>3.0148148148148144E-3</v>
      </c>
      <c r="I66" s="61">
        <f t="shared" ref="I66" si="10">H66-G66</f>
        <v>2.5263888888888883E-3</v>
      </c>
      <c r="J66" s="61">
        <f t="shared" ref="J66" si="11">I66-F66</f>
        <v>2.4812499999999995E-3</v>
      </c>
      <c r="K66" s="62">
        <v>3</v>
      </c>
    </row>
    <row r="67" spans="1:11" ht="14.7" customHeight="1">
      <c r="A67" s="102"/>
      <c r="B67" s="9" t="s">
        <v>36</v>
      </c>
      <c r="C67" s="32">
        <v>40</v>
      </c>
      <c r="D67" s="101"/>
      <c r="E67" s="101"/>
      <c r="F67" s="110"/>
      <c r="G67" s="110"/>
      <c r="H67" s="62"/>
      <c r="I67" s="62"/>
      <c r="J67" s="62"/>
      <c r="K67" s="101"/>
    </row>
    <row r="68" spans="1:11" ht="14.7" customHeight="1">
      <c r="A68" s="102"/>
      <c r="B68" s="9" t="s">
        <v>47</v>
      </c>
      <c r="C68" s="32">
        <v>41</v>
      </c>
      <c r="D68" s="101"/>
      <c r="E68" s="101"/>
      <c r="F68" s="110"/>
      <c r="G68" s="110"/>
      <c r="H68" s="62"/>
      <c r="I68" s="62"/>
      <c r="J68" s="62"/>
      <c r="K68" s="101"/>
    </row>
    <row r="69" spans="1:11" ht="14.7" customHeight="1">
      <c r="A69" s="102"/>
      <c r="B69" s="9" t="s">
        <v>13</v>
      </c>
      <c r="C69" s="32">
        <v>42</v>
      </c>
      <c r="D69" s="101"/>
      <c r="E69" s="101"/>
      <c r="F69" s="111"/>
      <c r="G69" s="111"/>
      <c r="H69" s="62"/>
      <c r="I69" s="62"/>
      <c r="J69" s="62"/>
      <c r="K69" s="101"/>
    </row>
    <row r="70" spans="1:11" ht="14.7" customHeight="1">
      <c r="A70" s="71">
        <v>5</v>
      </c>
      <c r="B70" s="9" t="s">
        <v>53</v>
      </c>
      <c r="C70" s="32">
        <v>54</v>
      </c>
      <c r="D70" s="73" t="s">
        <v>115</v>
      </c>
      <c r="E70" s="116">
        <f>AVERAGE(C70:C73)</f>
        <v>58.75</v>
      </c>
      <c r="F70" s="106">
        <v>2.3726851851851852E-4</v>
      </c>
      <c r="G70" s="106">
        <v>2.9629629629629629E-4</v>
      </c>
      <c r="H70" s="61">
        <v>3.1803240740740737E-3</v>
      </c>
      <c r="I70" s="61">
        <f t="shared" ref="I70" si="12">H70-G70</f>
        <v>2.8840277777777775E-3</v>
      </c>
      <c r="J70" s="61">
        <f>I70-F70</f>
        <v>2.6467592592592589E-3</v>
      </c>
      <c r="K70" s="62">
        <v>5</v>
      </c>
    </row>
    <row r="71" spans="1:11" ht="14.7" customHeight="1">
      <c r="A71" s="102"/>
      <c r="B71" s="9" t="s">
        <v>50</v>
      </c>
      <c r="C71" s="32">
        <v>59</v>
      </c>
      <c r="D71" s="101"/>
      <c r="E71" s="117"/>
      <c r="F71" s="107"/>
      <c r="G71" s="107"/>
      <c r="H71" s="62"/>
      <c r="I71" s="62"/>
      <c r="J71" s="62"/>
      <c r="K71" s="101"/>
    </row>
    <row r="72" spans="1:11" ht="14.7" customHeight="1">
      <c r="A72" s="102"/>
      <c r="B72" s="56" t="s">
        <v>44</v>
      </c>
      <c r="C72" s="57">
        <v>55</v>
      </c>
      <c r="D72" s="101"/>
      <c r="E72" s="117"/>
      <c r="F72" s="107"/>
      <c r="G72" s="107"/>
      <c r="H72" s="62"/>
      <c r="I72" s="62"/>
      <c r="J72" s="62"/>
      <c r="K72" s="101"/>
    </row>
    <row r="73" spans="1:11" ht="14.7" customHeight="1">
      <c r="A73" s="102"/>
      <c r="B73" s="9" t="s">
        <v>100</v>
      </c>
      <c r="C73" s="32">
        <v>67</v>
      </c>
      <c r="D73" s="101"/>
      <c r="E73" s="117"/>
      <c r="F73" s="108"/>
      <c r="G73" s="108"/>
      <c r="H73" s="62"/>
      <c r="I73" s="62"/>
      <c r="J73" s="62"/>
      <c r="K73" s="101"/>
    </row>
  </sheetData>
  <mergeCells count="109">
    <mergeCell ref="A66:A69"/>
    <mergeCell ref="D54:D57"/>
    <mergeCell ref="D32:D33"/>
    <mergeCell ref="G32:G33"/>
    <mergeCell ref="E26:E29"/>
    <mergeCell ref="E22:E25"/>
    <mergeCell ref="A26:A29"/>
    <mergeCell ref="A58:A61"/>
    <mergeCell ref="A46:A47"/>
    <mergeCell ref="D48:D49"/>
    <mergeCell ref="G34:G35"/>
    <mergeCell ref="A54:A57"/>
    <mergeCell ref="G50:G51"/>
    <mergeCell ref="A50:A51"/>
    <mergeCell ref="A18:A21"/>
    <mergeCell ref="E50:E51"/>
    <mergeCell ref="F48:F49"/>
    <mergeCell ref="A62:A65"/>
    <mergeCell ref="A48:A49"/>
    <mergeCell ref="D34:D35"/>
    <mergeCell ref="A34:A35"/>
    <mergeCell ref="F36:F37"/>
    <mergeCell ref="D46:D47"/>
    <mergeCell ref="F34:F35"/>
    <mergeCell ref="D58:D61"/>
    <mergeCell ref="A32:A33"/>
    <mergeCell ref="D36:D37"/>
    <mergeCell ref="E32:E33"/>
    <mergeCell ref="E36:E37"/>
    <mergeCell ref="A22:A25"/>
    <mergeCell ref="F50:F51"/>
    <mergeCell ref="I54:I57"/>
    <mergeCell ref="H58:H61"/>
    <mergeCell ref="E70:E73"/>
    <mergeCell ref="F66:F69"/>
    <mergeCell ref="G62:G65"/>
    <mergeCell ref="H54:H57"/>
    <mergeCell ref="E66:E69"/>
    <mergeCell ref="G58:G61"/>
    <mergeCell ref="F62:F65"/>
    <mergeCell ref="E54:E57"/>
    <mergeCell ref="I58:I61"/>
    <mergeCell ref="H62:H65"/>
    <mergeCell ref="F70:F73"/>
    <mergeCell ref="G66:G69"/>
    <mergeCell ref="G54:G57"/>
    <mergeCell ref="D22:D25"/>
    <mergeCell ref="G46:G47"/>
    <mergeCell ref="I36:I37"/>
    <mergeCell ref="D18:D21"/>
    <mergeCell ref="H32:H33"/>
    <mergeCell ref="G36:G37"/>
    <mergeCell ref="E46:E47"/>
    <mergeCell ref="H18:H21"/>
    <mergeCell ref="F26:F29"/>
    <mergeCell ref="G22:G25"/>
    <mergeCell ref="I22:I25"/>
    <mergeCell ref="H26:H29"/>
    <mergeCell ref="D26:D29"/>
    <mergeCell ref="I18:I21"/>
    <mergeCell ref="F32:F33"/>
    <mergeCell ref="H22:H25"/>
    <mergeCell ref="G26:G29"/>
    <mergeCell ref="G18:G21"/>
    <mergeCell ref="F22:F25"/>
    <mergeCell ref="F18:F21"/>
    <mergeCell ref="F46:F47"/>
    <mergeCell ref="E34:E35"/>
    <mergeCell ref="I34:I35"/>
    <mergeCell ref="H34:H35"/>
    <mergeCell ref="E48:E49"/>
    <mergeCell ref="G48:G49"/>
    <mergeCell ref="H46:H47"/>
    <mergeCell ref="H48:H49"/>
    <mergeCell ref="E18:E21"/>
    <mergeCell ref="D70:D73"/>
    <mergeCell ref="A70:A73"/>
    <mergeCell ref="A1:I1"/>
    <mergeCell ref="I70:I73"/>
    <mergeCell ref="I26:I29"/>
    <mergeCell ref="I66:I69"/>
    <mergeCell ref="H70:H73"/>
    <mergeCell ref="I46:I47"/>
    <mergeCell ref="I62:I65"/>
    <mergeCell ref="H66:H69"/>
    <mergeCell ref="G70:G73"/>
    <mergeCell ref="A36:A37"/>
    <mergeCell ref="I50:I51"/>
    <mergeCell ref="D66:D69"/>
    <mergeCell ref="E62:E65"/>
    <mergeCell ref="F58:F61"/>
    <mergeCell ref="H50:H51"/>
    <mergeCell ref="F54:F57"/>
    <mergeCell ref="E58:E61"/>
    <mergeCell ref="D62:D65"/>
    <mergeCell ref="D50:D51"/>
    <mergeCell ref="I48:I49"/>
    <mergeCell ref="I32:I33"/>
    <mergeCell ref="H36:H37"/>
    <mergeCell ref="K54:K57"/>
    <mergeCell ref="K58:K61"/>
    <mergeCell ref="K62:K65"/>
    <mergeCell ref="K66:K69"/>
    <mergeCell ref="K70:K73"/>
    <mergeCell ref="J54:J57"/>
    <mergeCell ref="J58:J61"/>
    <mergeCell ref="J62:J65"/>
    <mergeCell ref="J66:J69"/>
    <mergeCell ref="J70:J73"/>
  </mergeCells>
  <pageMargins left="0.5" right="0.5" top="0.75" bottom="0.75" header="0.27777800000000002" footer="0.27777800000000002"/>
  <pageSetup scale="49" orientation="landscape" r:id="rId1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50"/>
  <sheetViews>
    <sheetView showGridLines="0" workbookViewId="0">
      <selection activeCell="A47" sqref="A47"/>
    </sheetView>
  </sheetViews>
  <sheetFormatPr defaultColWidth="16.33203125" defaultRowHeight="13.95" customHeight="1"/>
  <cols>
    <col min="1" max="1" width="26.33203125" style="33" customWidth="1"/>
    <col min="2" max="2" width="8.5546875" style="33" customWidth="1"/>
    <col min="3" max="256" width="16.33203125" style="33" customWidth="1"/>
  </cols>
  <sheetData>
    <row r="1" spans="1:2" ht="22.5" customHeight="1">
      <c r="A1" s="58" t="s">
        <v>0</v>
      </c>
      <c r="B1" s="58"/>
    </row>
    <row r="2" spans="1:2" ht="14.7" customHeight="1">
      <c r="A2" s="34" t="s">
        <v>71</v>
      </c>
      <c r="B2" s="35">
        <v>41828.694444444445</v>
      </c>
    </row>
    <row r="3" spans="1:2" ht="14.7" customHeight="1">
      <c r="A3" s="34" t="s">
        <v>73</v>
      </c>
      <c r="B3" s="35">
        <v>41828.694444444445</v>
      </c>
    </row>
    <row r="4" spans="1:2" ht="14.7" customHeight="1">
      <c r="A4" s="34" t="s">
        <v>74</v>
      </c>
      <c r="B4" s="35">
        <v>41828.694444444445</v>
      </c>
    </row>
    <row r="5" spans="1:2" ht="14.7" customHeight="1">
      <c r="A5" s="34" t="s">
        <v>28</v>
      </c>
      <c r="B5" s="35">
        <v>41828.590277777781</v>
      </c>
    </row>
    <row r="6" spans="1:2" ht="14.7" customHeight="1">
      <c r="A6" s="34" t="s">
        <v>28</v>
      </c>
      <c r="B6" s="35">
        <v>41828.6875</v>
      </c>
    </row>
    <row r="7" spans="1:2" ht="14.7" customHeight="1">
      <c r="A7" s="34" t="s">
        <v>45</v>
      </c>
      <c r="B7" s="35">
        <v>41828.638888888891</v>
      </c>
    </row>
    <row r="8" spans="1:2" ht="14.7" customHeight="1">
      <c r="A8" s="34" t="s">
        <v>52</v>
      </c>
      <c r="B8" s="35">
        <v>41828.645833333336</v>
      </c>
    </row>
    <row r="9" spans="1:2" ht="14.7" customHeight="1">
      <c r="A9" s="34" t="s">
        <v>52</v>
      </c>
      <c r="B9" s="35">
        <v>41828.680555555555</v>
      </c>
    </row>
    <row r="10" spans="1:2" ht="14.7" customHeight="1">
      <c r="A10" s="34" t="s">
        <v>23</v>
      </c>
      <c r="B10" s="35">
        <v>41828.583333333336</v>
      </c>
    </row>
    <row r="11" spans="1:2" ht="14.7" customHeight="1">
      <c r="A11" s="34" t="s">
        <v>23</v>
      </c>
      <c r="B11" s="35">
        <v>41828.645833333336</v>
      </c>
    </row>
    <row r="12" spans="1:2" ht="14.7" customHeight="1">
      <c r="A12" s="34" t="s">
        <v>23</v>
      </c>
      <c r="B12" s="35">
        <v>41828.680555555555</v>
      </c>
    </row>
    <row r="13" spans="1:2" ht="14.7" customHeight="1">
      <c r="A13" s="34" t="s">
        <v>24</v>
      </c>
      <c r="B13" s="35">
        <v>41828.583333333336</v>
      </c>
    </row>
    <row r="14" spans="1:2" ht="14.7" customHeight="1">
      <c r="A14" s="34" t="s">
        <v>24</v>
      </c>
      <c r="B14" s="35">
        <v>41828.645833333336</v>
      </c>
    </row>
    <row r="15" spans="1:2" ht="14.7" customHeight="1">
      <c r="A15" s="34" t="s">
        <v>24</v>
      </c>
      <c r="B15" s="35">
        <v>41828.680555555555</v>
      </c>
    </row>
    <row r="16" spans="1:2" ht="14.7" customHeight="1">
      <c r="A16" s="34" t="s">
        <v>65</v>
      </c>
      <c r="B16" s="35">
        <v>41828.6875</v>
      </c>
    </row>
    <row r="17" spans="1:2" ht="14.7" customHeight="1">
      <c r="A17" s="34" t="s">
        <v>46</v>
      </c>
      <c r="B17" s="35">
        <v>41828.638888888891</v>
      </c>
    </row>
    <row r="18" spans="1:2" ht="14.7" customHeight="1">
      <c r="A18" s="34" t="s">
        <v>46</v>
      </c>
      <c r="B18" s="35">
        <v>41828.701388888891</v>
      </c>
    </row>
    <row r="19" spans="1:2" ht="14.7" customHeight="1">
      <c r="A19" s="34" t="s">
        <v>29</v>
      </c>
      <c r="B19" s="35">
        <v>41828.590277777781</v>
      </c>
    </row>
    <row r="20" spans="1:2" ht="14.7" customHeight="1">
      <c r="A20" s="34" t="s">
        <v>31</v>
      </c>
      <c r="B20" s="35">
        <v>41828.590277777781</v>
      </c>
    </row>
    <row r="21" spans="1:2" ht="14.7" customHeight="1">
      <c r="A21" s="34" t="s">
        <v>14</v>
      </c>
      <c r="B21" s="35">
        <v>41828.583333333336</v>
      </c>
    </row>
    <row r="22" spans="1:2" ht="14.7" customHeight="1">
      <c r="A22" s="34" t="s">
        <v>27</v>
      </c>
      <c r="B22" s="35">
        <v>41828.590277777781</v>
      </c>
    </row>
    <row r="23" spans="1:2" ht="14.7" customHeight="1">
      <c r="A23" s="34" t="s">
        <v>27</v>
      </c>
      <c r="B23" s="35">
        <v>41828.6875</v>
      </c>
    </row>
    <row r="24" spans="1:2" ht="14.7" customHeight="1">
      <c r="A24" s="34" t="s">
        <v>17</v>
      </c>
      <c r="B24" s="35">
        <v>41828.583333333336</v>
      </c>
    </row>
    <row r="25" spans="1:2" ht="14.7" customHeight="1">
      <c r="A25" s="34" t="s">
        <v>17</v>
      </c>
      <c r="B25" s="35">
        <v>41828.638888888891</v>
      </c>
    </row>
    <row r="26" spans="1:2" ht="14.7" customHeight="1">
      <c r="A26" s="34" t="s">
        <v>21</v>
      </c>
      <c r="B26" s="35">
        <v>41828.583333333336</v>
      </c>
    </row>
    <row r="27" spans="1:2" ht="14.7" customHeight="1">
      <c r="A27" s="34" t="s">
        <v>101</v>
      </c>
      <c r="B27" s="35">
        <v>41828.694444444445</v>
      </c>
    </row>
    <row r="28" spans="1:2" ht="14.7" customHeight="1">
      <c r="A28" s="34" t="s">
        <v>56</v>
      </c>
      <c r="B28" s="35">
        <v>41828.645833333336</v>
      </c>
    </row>
    <row r="29" spans="1:2" ht="14.7" customHeight="1">
      <c r="A29" s="34" t="s">
        <v>56</v>
      </c>
      <c r="B29" s="35">
        <v>41828.701388888891</v>
      </c>
    </row>
    <row r="30" spans="1:2" ht="14.7" customHeight="1">
      <c r="A30" s="34" t="s">
        <v>55</v>
      </c>
      <c r="B30" s="35">
        <v>41828.645833333336</v>
      </c>
    </row>
    <row r="31" spans="1:2" ht="14.7" customHeight="1">
      <c r="A31" s="34" t="s">
        <v>55</v>
      </c>
      <c r="B31" s="36">
        <v>41828.701388888891</v>
      </c>
    </row>
    <row r="32" spans="1:2" ht="14.7" customHeight="1">
      <c r="A32" s="34" t="s">
        <v>72</v>
      </c>
      <c r="B32" s="35">
        <v>41828.694444444445</v>
      </c>
    </row>
    <row r="33" spans="1:2" ht="14.7" customHeight="1">
      <c r="A33" s="34" t="s">
        <v>30</v>
      </c>
      <c r="B33" s="35">
        <v>41828.590277777781</v>
      </c>
    </row>
    <row r="34" spans="1:2" ht="14.7" customHeight="1">
      <c r="A34" s="34" t="s">
        <v>33</v>
      </c>
      <c r="B34" s="35">
        <v>41828.590277777781</v>
      </c>
    </row>
    <row r="35" spans="1:2" ht="14.7" customHeight="1">
      <c r="A35" s="34" t="s">
        <v>33</v>
      </c>
      <c r="B35" s="35">
        <v>41828.645833333336</v>
      </c>
    </row>
    <row r="36" spans="1:2" ht="14.7" customHeight="1">
      <c r="A36" s="34" t="s">
        <v>58</v>
      </c>
      <c r="B36" s="35">
        <v>41828.680555555555</v>
      </c>
    </row>
    <row r="37" spans="1:2" ht="14.7" customHeight="1">
      <c r="A37" s="34" t="s">
        <v>68</v>
      </c>
      <c r="B37" s="35">
        <v>41828.694444444445</v>
      </c>
    </row>
    <row r="38" spans="1:2" ht="14.7" customHeight="1">
      <c r="A38" s="34" t="s">
        <v>43</v>
      </c>
      <c r="B38" s="35">
        <v>41828.638888888891</v>
      </c>
    </row>
    <row r="39" spans="1:2" ht="14.7" customHeight="1">
      <c r="A39" s="34" t="s">
        <v>26</v>
      </c>
      <c r="B39" s="35">
        <v>41828.590277777781</v>
      </c>
    </row>
    <row r="40" spans="1:2" ht="14.7" customHeight="1">
      <c r="A40" s="34" t="s">
        <v>26</v>
      </c>
      <c r="B40" s="35">
        <v>41828.638888888891</v>
      </c>
    </row>
    <row r="41" spans="1:2" ht="14.7" customHeight="1">
      <c r="A41" s="34" t="s">
        <v>53</v>
      </c>
      <c r="B41" s="35">
        <v>41828.645833333336</v>
      </c>
    </row>
    <row r="42" spans="1:2" ht="14.7" customHeight="1">
      <c r="A42" s="34" t="s">
        <v>22</v>
      </c>
      <c r="B42" s="35">
        <v>41828.583333333336</v>
      </c>
    </row>
    <row r="43" spans="1:2" ht="14.7" customHeight="1">
      <c r="A43" s="34" t="s">
        <v>22</v>
      </c>
      <c r="B43" s="35">
        <v>41828.680555555555</v>
      </c>
    </row>
    <row r="44" spans="1:2" ht="14.7" customHeight="1">
      <c r="A44" s="34" t="s">
        <v>70</v>
      </c>
      <c r="B44" s="35">
        <v>41828.694444444445</v>
      </c>
    </row>
    <row r="45" spans="1:2" ht="14.7" customHeight="1">
      <c r="A45" s="34" t="s">
        <v>70</v>
      </c>
      <c r="B45" s="35">
        <v>41828.701388888891</v>
      </c>
    </row>
    <row r="46" spans="1:2" ht="14.7" customHeight="1">
      <c r="A46" s="34" t="s">
        <v>61</v>
      </c>
      <c r="B46" s="35">
        <v>41828.6875</v>
      </c>
    </row>
    <row r="47" spans="1:2" ht="14.7" customHeight="1">
      <c r="A47" s="34" t="s">
        <v>32</v>
      </c>
      <c r="B47" s="35">
        <v>41828.590277777781</v>
      </c>
    </row>
    <row r="48" spans="1:2" ht="14.7" customHeight="1">
      <c r="A48" s="34" t="s">
        <v>19</v>
      </c>
      <c r="B48" s="35">
        <v>41828.583333333336</v>
      </c>
    </row>
    <row r="49" spans="1:2" ht="14.7" customHeight="1">
      <c r="A49" s="34" t="s">
        <v>19</v>
      </c>
      <c r="B49" s="35">
        <v>41828.680555555555</v>
      </c>
    </row>
    <row r="50" spans="1:2" ht="14.7" customHeight="1">
      <c r="A50" s="34" t="s">
        <v>54</v>
      </c>
      <c r="B50" s="35">
        <v>41828.645833333336</v>
      </c>
    </row>
  </sheetData>
  <mergeCells count="1">
    <mergeCell ref="A1:B1"/>
  </mergeCells>
  <pageMargins left="1" right="1" top="1" bottom="1" header="0.25" footer="0.25"/>
  <pageSetup scale="93" orientation="portrait" r:id="rId1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V48"/>
  <sheetViews>
    <sheetView showGridLines="0" workbookViewId="0">
      <selection activeCell="C7" sqref="C7"/>
    </sheetView>
  </sheetViews>
  <sheetFormatPr defaultColWidth="16.33203125" defaultRowHeight="13.95" customHeight="1"/>
  <cols>
    <col min="1" max="1" width="26.33203125" style="37" customWidth="1"/>
    <col min="2" max="2" width="17.109375" style="37" customWidth="1"/>
    <col min="3" max="256" width="16.33203125" style="37" customWidth="1"/>
  </cols>
  <sheetData>
    <row r="1" spans="1:2" ht="22.5" customHeight="1">
      <c r="A1" s="58" t="s">
        <v>77</v>
      </c>
      <c r="B1" s="58"/>
    </row>
    <row r="2" spans="1:2" ht="14.7" customHeight="1">
      <c r="A2" s="38" t="s">
        <v>71</v>
      </c>
      <c r="B2" s="39">
        <v>41829.5</v>
      </c>
    </row>
    <row r="3" spans="1:2" ht="14.7" customHeight="1">
      <c r="A3" s="38" t="s">
        <v>89</v>
      </c>
      <c r="B3" s="39">
        <v>41829.513888888891</v>
      </c>
    </row>
    <row r="4" spans="1:2" ht="14.7" customHeight="1">
      <c r="A4" s="38" t="s">
        <v>88</v>
      </c>
      <c r="B4" s="39">
        <v>41829.513888888891</v>
      </c>
    </row>
    <row r="5" spans="1:2" ht="14.7" customHeight="1">
      <c r="A5" s="38" t="s">
        <v>73</v>
      </c>
      <c r="B5" s="39">
        <v>41829.527777777781</v>
      </c>
    </row>
    <row r="6" spans="1:2" ht="14.7" customHeight="1">
      <c r="A6" s="38" t="s">
        <v>85</v>
      </c>
      <c r="B6" s="39">
        <v>41829.506944444445</v>
      </c>
    </row>
    <row r="7" spans="1:2" ht="14.7" customHeight="1">
      <c r="A7" s="38" t="s">
        <v>74</v>
      </c>
      <c r="B7" s="39">
        <v>41829.506944444445</v>
      </c>
    </row>
    <row r="8" spans="1:2" ht="14.7" customHeight="1">
      <c r="A8" s="38" t="s">
        <v>28</v>
      </c>
      <c r="B8" s="40">
        <v>41829.576388888891</v>
      </c>
    </row>
    <row r="9" spans="1:2" ht="14.7" customHeight="1">
      <c r="A9" s="38" t="s">
        <v>45</v>
      </c>
      <c r="B9" s="39">
        <v>41829.513888888891</v>
      </c>
    </row>
    <row r="10" spans="1:2" ht="14.7" customHeight="1">
      <c r="A10" s="38" t="s">
        <v>45</v>
      </c>
      <c r="B10" s="40">
        <v>41829.576388888891</v>
      </c>
    </row>
    <row r="11" spans="1:2" ht="14.7" customHeight="1">
      <c r="A11" s="38" t="s">
        <v>52</v>
      </c>
      <c r="B11" s="39">
        <v>41829.513888888891</v>
      </c>
    </row>
    <row r="12" spans="1:2" ht="14.7" customHeight="1">
      <c r="A12" s="38" t="s">
        <v>23</v>
      </c>
      <c r="B12" s="39">
        <v>41829.513888888891</v>
      </c>
    </row>
    <row r="13" spans="1:2" ht="14.7" customHeight="1">
      <c r="A13" s="38" t="s">
        <v>23</v>
      </c>
      <c r="B13" s="40">
        <v>41829.583333333336</v>
      </c>
    </row>
    <row r="14" spans="1:2" ht="14.7" customHeight="1">
      <c r="A14" s="38" t="s">
        <v>94</v>
      </c>
      <c r="B14" s="39">
        <v>41829.534722222219</v>
      </c>
    </row>
    <row r="15" spans="1:2" ht="14.7" customHeight="1">
      <c r="A15" s="38" t="s">
        <v>24</v>
      </c>
      <c r="B15" s="39">
        <v>41829.513888888891</v>
      </c>
    </row>
    <row r="16" spans="1:2" ht="14.7" customHeight="1">
      <c r="A16" s="38" t="s">
        <v>24</v>
      </c>
      <c r="B16" s="40">
        <v>41829.576388888891</v>
      </c>
    </row>
    <row r="17" spans="1:2" ht="14.7" customHeight="1">
      <c r="A17" s="38" t="s">
        <v>65</v>
      </c>
      <c r="B17" s="39">
        <v>41829.520833333336</v>
      </c>
    </row>
    <row r="18" spans="1:2" ht="14.7" customHeight="1">
      <c r="A18" s="38" t="s">
        <v>29</v>
      </c>
      <c r="B18" s="39">
        <v>41829.520833333336</v>
      </c>
    </row>
    <row r="19" spans="1:2" ht="14.7" customHeight="1">
      <c r="A19" s="38" t="s">
        <v>31</v>
      </c>
      <c r="B19" s="39">
        <v>41829.534722222219</v>
      </c>
    </row>
    <row r="20" spans="1:2" ht="14.7" customHeight="1">
      <c r="A20" s="38" t="s">
        <v>31</v>
      </c>
      <c r="B20" s="40">
        <v>41829.576388888891</v>
      </c>
    </row>
    <row r="21" spans="1:2" ht="14.7" customHeight="1">
      <c r="A21" s="38" t="s">
        <v>14</v>
      </c>
      <c r="B21" s="39">
        <v>41829.513888888891</v>
      </c>
    </row>
    <row r="22" spans="1:2" ht="14.7" customHeight="1">
      <c r="A22" s="38" t="s">
        <v>14</v>
      </c>
      <c r="B22" s="40">
        <v>41829.576388888891</v>
      </c>
    </row>
    <row r="23" spans="1:2" ht="14.7" customHeight="1">
      <c r="A23" s="38" t="s">
        <v>27</v>
      </c>
      <c r="B23" s="39">
        <v>41829.520833333336</v>
      </c>
    </row>
    <row r="24" spans="1:2" ht="14.7" customHeight="1">
      <c r="A24" s="38" t="s">
        <v>27</v>
      </c>
      <c r="B24" s="40">
        <v>41829.576388888891</v>
      </c>
    </row>
    <row r="25" spans="1:2" ht="14.7" customHeight="1">
      <c r="A25" s="38" t="s">
        <v>21</v>
      </c>
      <c r="B25" s="39">
        <v>41829.513888888891</v>
      </c>
    </row>
    <row r="26" spans="1:2" ht="14.7" customHeight="1">
      <c r="A26" s="38" t="s">
        <v>95</v>
      </c>
      <c r="B26" s="39">
        <v>41829.534722222219</v>
      </c>
    </row>
    <row r="27" spans="1:2" ht="14.7" customHeight="1">
      <c r="A27" s="38" t="s">
        <v>101</v>
      </c>
      <c r="B27" s="39">
        <v>41829.5</v>
      </c>
    </row>
    <row r="28" spans="1:2" ht="14.7" customHeight="1">
      <c r="A28" s="38" t="s">
        <v>56</v>
      </c>
      <c r="B28" s="39">
        <v>41829.534722222219</v>
      </c>
    </row>
    <row r="29" spans="1:2" ht="14.7" customHeight="1">
      <c r="A29" s="38" t="s">
        <v>56</v>
      </c>
      <c r="B29" s="39">
        <v>41829.506944444445</v>
      </c>
    </row>
    <row r="30" spans="1:2" ht="14.7" customHeight="1">
      <c r="A30" s="38" t="s">
        <v>55</v>
      </c>
      <c r="B30" s="39">
        <v>41829.534722222219</v>
      </c>
    </row>
    <row r="31" spans="1:2" ht="14.7" customHeight="1">
      <c r="A31" s="38" t="s">
        <v>55</v>
      </c>
      <c r="B31" s="39">
        <v>41829.506944444445</v>
      </c>
    </row>
    <row r="32" spans="1:2" ht="14.7" customHeight="1">
      <c r="A32" s="38" t="s">
        <v>72</v>
      </c>
      <c r="B32" s="39">
        <v>41829.5</v>
      </c>
    </row>
    <row r="33" spans="1:2" ht="14.7" customHeight="1">
      <c r="A33" s="38" t="s">
        <v>30</v>
      </c>
      <c r="B33" s="39">
        <v>41829.534722222219</v>
      </c>
    </row>
    <row r="34" spans="1:2" ht="14.7" customHeight="1">
      <c r="A34" s="38" t="s">
        <v>33</v>
      </c>
      <c r="B34" s="40">
        <v>41829.576388888891</v>
      </c>
    </row>
    <row r="35" spans="1:2" ht="14.7" customHeight="1">
      <c r="A35" s="38" t="s">
        <v>83</v>
      </c>
      <c r="B35" s="39">
        <v>41829.506944444445</v>
      </c>
    </row>
    <row r="36" spans="1:2" ht="14.7" customHeight="1">
      <c r="A36" s="38" t="s">
        <v>58</v>
      </c>
      <c r="B36" s="39">
        <v>41829.513888888891</v>
      </c>
    </row>
    <row r="37" spans="1:2" ht="14.7" customHeight="1">
      <c r="A37" s="38" t="s">
        <v>58</v>
      </c>
      <c r="B37" s="40">
        <v>41829.576388888891</v>
      </c>
    </row>
    <row r="38" spans="1:2" ht="14.7" customHeight="1">
      <c r="A38" s="38" t="s">
        <v>68</v>
      </c>
      <c r="B38" s="39">
        <v>41829.527777777781</v>
      </c>
    </row>
    <row r="39" spans="1:2" ht="14.7" customHeight="1">
      <c r="A39" s="38" t="s">
        <v>43</v>
      </c>
      <c r="B39" s="39">
        <v>41829.513888888891</v>
      </c>
    </row>
    <row r="40" spans="1:2" ht="14.7" customHeight="1">
      <c r="A40" s="38" t="s">
        <v>43</v>
      </c>
      <c r="B40" s="40">
        <v>41829.576388888891</v>
      </c>
    </row>
    <row r="41" spans="1:2" ht="14.7" customHeight="1">
      <c r="A41" s="38" t="s">
        <v>26</v>
      </c>
      <c r="B41" s="39">
        <v>41829.520833333336</v>
      </c>
    </row>
    <row r="42" spans="1:2" ht="14.7" customHeight="1">
      <c r="A42" s="38" t="s">
        <v>26</v>
      </c>
      <c r="B42" s="40">
        <v>41829.576388888891</v>
      </c>
    </row>
    <row r="43" spans="1:2" ht="14.7" customHeight="1">
      <c r="A43" s="38" t="s">
        <v>53</v>
      </c>
      <c r="B43" s="39">
        <v>41829.527777777781</v>
      </c>
    </row>
    <row r="44" spans="1:2" ht="14.7" customHeight="1">
      <c r="A44" s="38" t="s">
        <v>22</v>
      </c>
      <c r="B44" s="39">
        <v>41829.513888888891</v>
      </c>
    </row>
    <row r="45" spans="1:2" ht="14.7" customHeight="1">
      <c r="A45" s="38" t="s">
        <v>22</v>
      </c>
      <c r="B45" s="40">
        <v>41829.576388888891</v>
      </c>
    </row>
    <row r="46" spans="1:2" ht="14.7" customHeight="1">
      <c r="A46" s="38" t="s">
        <v>32</v>
      </c>
      <c r="B46" s="39">
        <v>41829.5</v>
      </c>
    </row>
    <row r="47" spans="1:2" ht="14.7" customHeight="1">
      <c r="A47" s="38" t="s">
        <v>54</v>
      </c>
      <c r="B47" s="39">
        <v>41829.513888888891</v>
      </c>
    </row>
    <row r="48" spans="1:2" ht="14.7" customHeight="1">
      <c r="A48" s="38" t="s">
        <v>102</v>
      </c>
      <c r="B48" s="40">
        <v>41829.576388888891</v>
      </c>
    </row>
  </sheetData>
  <mergeCells count="1">
    <mergeCell ref="A1:B1"/>
  </mergeCells>
  <pageMargins left="1" right="1" top="1" bottom="1" header="0.25" footer="0.25"/>
  <pageSetup scale="97"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Zgłoszenia - Sobota</vt:lpstr>
      <vt:lpstr>Zgłoszenia - Niedziela</vt:lpstr>
      <vt:lpstr>Analiza czasowa - Sobota</vt:lpstr>
      <vt:lpstr>Analiza czasowa - Niedziela</vt:lpstr>
      <vt:lpstr>'Zgłoszenia - Niedziela'!Obszar_wydruku</vt:lpstr>
      <vt:lpstr>'Zgłoszenia - Sobota'!Obszar_wydruku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Adrian Moczulski</cp:lastModifiedBy>
  <cp:lastPrinted>2018-07-15T11:56:28Z</cp:lastPrinted>
  <dcterms:created xsi:type="dcterms:W3CDTF">2018-07-14T11:56:40Z</dcterms:created>
  <dcterms:modified xsi:type="dcterms:W3CDTF">2018-07-15T12:03:51Z</dcterms:modified>
</cp:coreProperties>
</file>